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hannl-my.sharepoint.com/personal/ptravensbe_han_nl/Documents/Removable disk/LOO stam TBK/BoKS groepen/"/>
    </mc:Choice>
  </mc:AlternateContent>
  <xr:revisionPtr revIDLastSave="0" documentId="8_{183E784B-61B6-3F40-80C9-0B7C366058E3}" xr6:coauthVersionLast="46" xr6:coauthVersionMax="46" xr10:uidLastSave="{00000000-0000-0000-0000-000000000000}"/>
  <bookViews>
    <workbookView xWindow="0" yWindow="460" windowWidth="23040" windowHeight="9580" firstSheet="1" activeTab="1" xr2:uid="{00000000-000D-0000-FFFF-FFFF00000000}"/>
  </bookViews>
  <sheets>
    <sheet name=" Bedrijfseconomie" sheetId="17" r:id="rId1"/>
    <sheet name=" Marketing" sheetId="15" r:id="rId2"/>
    <sheet name="Techniek" sheetId="21" r:id="rId3"/>
    <sheet name="Organisatiekunde veranderkund" sheetId="18" r:id="rId4"/>
    <sheet name="Operationeel Ketenmanagement" sheetId="16" r:id="rId5"/>
    <sheet name="ICT" sheetId="22" r:id="rId6"/>
    <sheet name="Onderzoeksvaardigheden" sheetId="1" r:id="rId7"/>
    <sheet name="Professional Skils" sheetId="20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2" l="1"/>
  <c r="F9" i="22"/>
  <c r="E9" i="22"/>
  <c r="D9" i="22"/>
  <c r="F8" i="22"/>
  <c r="E8" i="22"/>
  <c r="D8" i="22" s="1"/>
  <c r="F7" i="22"/>
  <c r="E7" i="22"/>
  <c r="F6" i="22"/>
  <c r="E6" i="22"/>
  <c r="F5" i="22"/>
  <c r="E5" i="22"/>
  <c r="D5" i="22"/>
  <c r="F4" i="22"/>
  <c r="E4" i="22"/>
  <c r="D4" i="22" s="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9" i="21"/>
  <c r="G9" i="21"/>
  <c r="H8" i="21"/>
  <c r="G8" i="21"/>
  <c r="H7" i="21"/>
  <c r="G7" i="21"/>
  <c r="H6" i="21"/>
  <c r="G6" i="21"/>
  <c r="H5" i="21"/>
  <c r="G5" i="21"/>
  <c r="H4" i="21"/>
  <c r="G4" i="21"/>
  <c r="G2" i="21"/>
  <c r="X22" i="20"/>
  <c r="W22" i="20"/>
  <c r="U22" i="20"/>
  <c r="T22" i="20"/>
  <c r="Q22" i="20"/>
  <c r="P22" i="20"/>
  <c r="O22" i="20"/>
  <c r="N22" i="20"/>
  <c r="M22" i="20"/>
  <c r="L22" i="20"/>
  <c r="K22" i="20"/>
  <c r="J22" i="20"/>
  <c r="I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5" i="20"/>
  <c r="G5" i="20"/>
  <c r="H4" i="20"/>
  <c r="H22" i="20" s="1"/>
  <c r="G4" i="20"/>
  <c r="G2" i="20"/>
  <c r="F7" i="21"/>
  <c r="F6" i="21"/>
  <c r="F19" i="20"/>
  <c r="F15" i="20"/>
  <c r="F6" i="20"/>
  <c r="F4" i="20"/>
  <c r="F18" i="20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E2" i="18"/>
  <c r="D9" i="18"/>
  <c r="D10" i="18"/>
  <c r="D18" i="18"/>
  <c r="D15" i="18"/>
  <c r="D6" i="18"/>
  <c r="D17" i="18"/>
  <c r="D20" i="18"/>
  <c r="O5" i="17"/>
  <c r="O6" i="17"/>
  <c r="O7" i="17"/>
  <c r="O8" i="17"/>
  <c r="O9" i="17"/>
  <c r="O10" i="17"/>
  <c r="O12" i="17"/>
  <c r="O13" i="17"/>
  <c r="O14" i="17"/>
  <c r="O15" i="17"/>
  <c r="O16" i="17"/>
  <c r="O17" i="17"/>
  <c r="O18" i="17"/>
  <c r="O19" i="17"/>
  <c r="O21" i="17"/>
  <c r="O22" i="17"/>
  <c r="O23" i="17"/>
  <c r="O26" i="17"/>
  <c r="O27" i="17"/>
  <c r="O28" i="17"/>
  <c r="O29" i="17"/>
  <c r="N29" i="17"/>
  <c r="O30" i="17"/>
  <c r="N30" i="17"/>
  <c r="O33" i="17"/>
  <c r="O4" i="17"/>
  <c r="O3" i="17"/>
  <c r="N23" i="17" s="1"/>
  <c r="N5" i="17"/>
  <c r="N19" i="17"/>
  <c r="N10" i="17"/>
  <c r="N18" i="17"/>
  <c r="N33" i="17"/>
  <c r="N27" i="17"/>
  <c r="N16" i="17"/>
  <c r="N12" i="17"/>
  <c r="N7" i="17"/>
  <c r="N14" i="17"/>
  <c r="N9" i="17"/>
  <c r="N4" i="17"/>
  <c r="N13" i="17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8" i="15"/>
  <c r="E8" i="15"/>
  <c r="F7" i="15"/>
  <c r="F10" i="15"/>
  <c r="E7" i="15"/>
  <c r="F6" i="15"/>
  <c r="E6" i="15"/>
  <c r="F5" i="15"/>
  <c r="E5" i="15"/>
  <c r="F4" i="15"/>
  <c r="E4" i="15"/>
  <c r="E2" i="15"/>
  <c r="D7" i="15" s="1"/>
  <c r="D4" i="15"/>
  <c r="U23" i="1"/>
  <c r="F7" i="1"/>
  <c r="E7" i="1"/>
  <c r="E4" i="1"/>
  <c r="F8" i="1"/>
  <c r="E8" i="1"/>
  <c r="F9" i="1"/>
  <c r="E9" i="1"/>
  <c r="F10" i="1"/>
  <c r="E10" i="1"/>
  <c r="F11" i="1"/>
  <c r="E11" i="1"/>
  <c r="F12" i="1"/>
  <c r="E12" i="1"/>
  <c r="D12" i="1" s="1"/>
  <c r="F13" i="1"/>
  <c r="E13" i="1"/>
  <c r="F14" i="1"/>
  <c r="E14" i="1"/>
  <c r="D14" i="1" s="1"/>
  <c r="F15" i="1"/>
  <c r="E15" i="1"/>
  <c r="D15" i="1"/>
  <c r="F16" i="1"/>
  <c r="E16" i="1"/>
  <c r="D16" i="1" s="1"/>
  <c r="F17" i="1"/>
  <c r="E17" i="1"/>
  <c r="D17" i="1" s="1"/>
  <c r="F18" i="1"/>
  <c r="E18" i="1"/>
  <c r="F19" i="1"/>
  <c r="E19" i="1"/>
  <c r="D19" i="1" s="1"/>
  <c r="F20" i="1"/>
  <c r="E20" i="1"/>
  <c r="F21" i="1"/>
  <c r="E21" i="1"/>
  <c r="F6" i="1"/>
  <c r="F23" i="1" s="1"/>
  <c r="E6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 s="1"/>
  <c r="E22" i="1"/>
  <c r="D6" i="1"/>
  <c r="D13" i="1"/>
  <c r="D9" i="1"/>
  <c r="D21" i="1" l="1"/>
  <c r="D18" i="1"/>
  <c r="D11" i="1"/>
  <c r="D10" i="1"/>
  <c r="D8" i="1"/>
  <c r="D20" i="1"/>
  <c r="D7" i="1"/>
  <c r="D5" i="15"/>
  <c r="D6" i="15"/>
  <c r="D8" i="15"/>
  <c r="D10" i="15" s="1"/>
  <c r="E10" i="15"/>
  <c r="N28" i="17"/>
  <c r="N26" i="17"/>
  <c r="N22" i="17"/>
  <c r="N21" i="17"/>
  <c r="N17" i="17"/>
  <c r="N15" i="17"/>
  <c r="N8" i="17"/>
  <c r="N6" i="17"/>
  <c r="D4" i="18"/>
  <c r="D5" i="18"/>
  <c r="D7" i="18"/>
  <c r="D8" i="18"/>
  <c r="D11" i="18"/>
  <c r="D12" i="18"/>
  <c r="D13" i="18"/>
  <c r="D14" i="18"/>
  <c r="D16" i="18"/>
  <c r="D19" i="18"/>
  <c r="E22" i="18"/>
  <c r="F5" i="20"/>
  <c r="F7" i="20"/>
  <c r="F8" i="20"/>
  <c r="F9" i="20"/>
  <c r="F10" i="20"/>
  <c r="F11" i="20"/>
  <c r="F12" i="20"/>
  <c r="F13" i="20"/>
  <c r="F14" i="20"/>
  <c r="F16" i="20"/>
  <c r="F17" i="20"/>
  <c r="F20" i="20"/>
  <c r="F21" i="20"/>
  <c r="G22" i="20"/>
  <c r="F4" i="21"/>
  <c r="H10" i="21"/>
  <c r="F8" i="21"/>
  <c r="F9" i="21"/>
  <c r="G10" i="21"/>
  <c r="D6" i="22"/>
  <c r="D7" i="22"/>
  <c r="D23" i="1"/>
  <c r="D22" i="18"/>
  <c r="F22" i="20"/>
  <c r="F22" i="18"/>
  <c r="F5" i="21"/>
  <c r="F10" i="21" s="1"/>
</calcChain>
</file>

<file path=xl/sharedStrings.xml><?xml version="1.0" encoding="utf-8"?>
<sst xmlns="http://schemas.openxmlformats.org/spreadsheetml/2006/main" count="365" uniqueCount="189">
  <si>
    <t>BOKS Bedrijfseconomie</t>
  </si>
  <si>
    <t>In de boks</t>
  </si>
  <si>
    <t>Totalen</t>
  </si>
  <si>
    <t>Onderdeel</t>
  </si>
  <si>
    <t>Thema</t>
  </si>
  <si>
    <t>Onderwerp</t>
  </si>
  <si>
    <t>BOKS</t>
  </si>
  <si>
    <t>Weging</t>
  </si>
  <si>
    <t>Kennis</t>
  </si>
  <si>
    <t>Inzicht</t>
  </si>
  <si>
    <t>Toepassing</t>
  </si>
  <si>
    <t>Analyse</t>
  </si>
  <si>
    <t>Synthese</t>
  </si>
  <si>
    <t>Evalueren</t>
  </si>
  <si>
    <t>Totaal</t>
  </si>
  <si>
    <t>Adam</t>
  </si>
  <si>
    <t>Avans DB</t>
  </si>
  <si>
    <t>Avans Tilb</t>
  </si>
  <si>
    <t>Avans Maint M</t>
  </si>
  <si>
    <t>CHW</t>
  </si>
  <si>
    <t>Fontys</t>
  </si>
  <si>
    <t>Fontys BMKB</t>
  </si>
  <si>
    <t>Haagse</t>
  </si>
  <si>
    <t>Hanze</t>
  </si>
  <si>
    <t>Inhol</t>
  </si>
  <si>
    <t>HAN</t>
  </si>
  <si>
    <t>NHL</t>
  </si>
  <si>
    <t>Rdam</t>
  </si>
  <si>
    <t>Saxion</t>
  </si>
  <si>
    <t>Utrecht</t>
  </si>
  <si>
    <t>Zuyd</t>
  </si>
  <si>
    <t>I</t>
  </si>
  <si>
    <t>Management accounting</t>
  </si>
  <si>
    <t>1) kostprijsberekening</t>
  </si>
  <si>
    <t>Kostensoorten (vast/variabel/direct/indirect/categoriaal/functioneel)</t>
  </si>
  <si>
    <t>Afval/uitval</t>
  </si>
  <si>
    <t>Integrale kostprijsmethode (AC/DC)</t>
  </si>
  <si>
    <t>ABC</t>
  </si>
  <si>
    <t>Equivalentiecijfermethode</t>
  </si>
  <si>
    <t>Opslagmethoden</t>
  </si>
  <si>
    <t>Kostenplaatsenmethode</t>
  </si>
  <si>
    <t xml:space="preserve"> </t>
  </si>
  <si>
    <t>2) beslissingscalculaties</t>
  </si>
  <si>
    <t>NCW (IR)</t>
  </si>
  <si>
    <t>TVP</t>
  </si>
  <si>
    <t>GBR</t>
  </si>
  <si>
    <t>Break-even analyse</t>
  </si>
  <si>
    <t>Bepaling indifferentiepunt</t>
  </si>
  <si>
    <t>Technische, economische en incourante voorraad</t>
  </si>
  <si>
    <t>Budgettering</t>
  </si>
  <si>
    <t>3) financiële planning</t>
  </si>
  <si>
    <t>Vermogensbehoefte van de onderneming (EV/VV)</t>
  </si>
  <si>
    <t>Liquiditeitsbegroting</t>
  </si>
  <si>
    <t>II</t>
  </si>
  <si>
    <t>Financial accounting</t>
  </si>
  <si>
    <t>1) analyse financiële structuur van de onderneming</t>
  </si>
  <si>
    <t>Opstelling en beoordeling balans en resultatenrekening (CF)</t>
  </si>
  <si>
    <t>Financiele ratio's (Solvabiliteit, liquiditeit &amp; rentabiliteit)</t>
  </si>
  <si>
    <t>Activiteitenratio's</t>
  </si>
  <si>
    <t>III</t>
  </si>
  <si>
    <t>Capita Selecta</t>
  </si>
  <si>
    <t>Business Case (bedrijfseconomische onderbouwing)</t>
  </si>
  <si>
    <t>Nr</t>
  </si>
  <si>
    <t>Marketing</t>
  </si>
  <si>
    <t>NB</t>
  </si>
  <si>
    <t>Abititie tot</t>
  </si>
  <si>
    <t>Marketing(management)concept</t>
  </si>
  <si>
    <t>Marketingplanningsproces</t>
  </si>
  <si>
    <t>Analyse van de interne omgeving</t>
  </si>
  <si>
    <t>Analyse van de externe omgeving</t>
  </si>
  <si>
    <t>a</t>
  </si>
  <si>
    <t>Strategische opties en keuze strategie</t>
  </si>
  <si>
    <t>Techniek</t>
  </si>
  <si>
    <t>Avans Breda</t>
  </si>
  <si>
    <t>Beschrijving</t>
  </si>
  <si>
    <t>Voorbeelden</t>
  </si>
  <si>
    <t>Life Cycle Management</t>
  </si>
  <si>
    <t>Bedrijfskundige vraagstukken gedurende de conceptie-, ontwerp-, implementatie- en gebruiksfase van systemen</t>
  </si>
  <si>
    <t>Concurrent engineering, workflow management, (modular) design, product development, DFSS and DFMA or DFxx, Requirement-driven design, product configuration management,sustainability, DFDA (disassembly)</t>
  </si>
  <si>
    <t>Technology Management</t>
  </si>
  <si>
    <t>De strategische betekenis van “technology" voor organisaties</t>
  </si>
  <si>
    <t>Business Technology Road mapping, Quality Function Deployment, TRIZ, R&amp;D, open versus closed innovation</t>
  </si>
  <si>
    <t>Procesverbeteren</t>
  </si>
  <si>
    <t>Benaderingen en kwantitatieve methoden en technieken om processen te beschrijven en verbeteren</t>
  </si>
  <si>
    <t>Six Sigma, Lean, QRM, Agile, Pareto analysis, cause and effect analysis, scatter diagrams, stratification, volgorde schakelingen, microprocessoren</t>
  </si>
  <si>
    <t>Statistical Process Control</t>
  </si>
  <si>
    <t>Het gebruik van statistische toetsing om het effect van procesverbeteringen te kunnen vaststellen</t>
  </si>
  <si>
    <t>Means, ranges, sample size, frequency, control limits, variation, measuring (accuracy, spread or centering), normal distribution, sampling, average, Six Sigma, Process Capability, X and R charts</t>
  </si>
  <si>
    <t>Materiaalkunde</t>
  </si>
  <si>
    <t>Het relateren van gebruikseisen aan materiaaleigenschappen</t>
  </si>
  <si>
    <t>Nano, crystal, micro and macro structure, bonding and properties, synthesis and processing, thermodynamics, kinetic behavior, nanomaterials, bio based materials, ceramics, polymers, material testing, sterkteleer</t>
  </si>
  <si>
    <t>Fabricage- en assemblagetechniek</t>
  </si>
  <si>
    <t>Het relateren van vormgevingseisen aan fabricagetechnieken</t>
  </si>
  <si>
    <t>(non)additive production techniques, CAD, CAM, robotics, assembly lines, tact, pace, push &amp; pull, Tekenen-tekening lezen</t>
  </si>
  <si>
    <t>Organisatie- en veranderkunde</t>
  </si>
  <si>
    <t>Organisatietypen (bijv. Mintzberg, Matrix, PMG, Netwerk, lerende organisatie)</t>
  </si>
  <si>
    <t>Missie, visie, Doelstellingen</t>
  </si>
  <si>
    <t>Productiviteit, efficiëntie, effectiviteit</t>
  </si>
  <si>
    <t>Organisatiekundige stromingen en denkers</t>
  </si>
  <si>
    <t>Management en of leiderschapsstijlen</t>
  </si>
  <si>
    <t>Interne en Externe analyses bijvoorbeeld SWOT, 7s, Destep, portfolio, benchmarking, valuechain, van Porter, INK model)</t>
  </si>
  <si>
    <t>Strategie ontwikkelingsmodellen bijvoorbeeld groeistrategie van Ansof, strategische kloof, strategische planning, innovatiemodellen)</t>
  </si>
  <si>
    <t>Vormen van integratie (bijvoorbeeld, verticaal of horizontaal)</t>
  </si>
  <si>
    <t>Weerstand</t>
  </si>
  <si>
    <t>Kennismanagement</t>
  </si>
  <si>
    <t>Empowerment</t>
  </si>
  <si>
    <t>Arbeidsverdelingsprincipes en structurering</t>
  </si>
  <si>
    <t>Verandervermogen van de organisatie</t>
  </si>
  <si>
    <t>Sturingsvermogen van het management</t>
  </si>
  <si>
    <t>Veranderstrategieën (bottum-up, top down, planmatig vs niet-planmatig, organisatieontwikkeling, organisatietransformatie)</t>
  </si>
  <si>
    <t>Implementeren en intervenieren</t>
  </si>
  <si>
    <t>Veranderplan</t>
  </si>
  <si>
    <t>Operationeel- en ketenmanagement</t>
  </si>
  <si>
    <t>Operatie strategieën</t>
  </si>
  <si>
    <t>Grondvorm</t>
  </si>
  <si>
    <t>KOOP</t>
  </si>
  <si>
    <t>Layout-routing</t>
  </si>
  <si>
    <t>Werkmethoden</t>
  </si>
  <si>
    <t>Keten strategieën</t>
  </si>
  <si>
    <t>Locatiebeslissingen</t>
  </si>
  <si>
    <t>Planning en scheduling</t>
  </si>
  <si>
    <t>Capaciteit</t>
  </si>
  <si>
    <t>Doorlooptijd</t>
  </si>
  <si>
    <t>Werklast</t>
  </si>
  <si>
    <t>Voorraad</t>
  </si>
  <si>
    <t>Kwaliteit</t>
  </si>
  <si>
    <t>Statistische variatie</t>
  </si>
  <si>
    <t>Planning en scheduling in de keten</t>
  </si>
  <si>
    <t>Vraagvoorspelling</t>
  </si>
  <si>
    <t>Voorraad in de keten</t>
  </si>
  <si>
    <t>Statistische variatie in ketens</t>
  </si>
  <si>
    <t>Verbetermethoden</t>
  </si>
  <si>
    <t>Theory of Constraints</t>
  </si>
  <si>
    <t>Lean</t>
  </si>
  <si>
    <t>Ketenintegratie</t>
  </si>
  <si>
    <t>ICT</t>
  </si>
  <si>
    <t>Ambititie tot</t>
  </si>
  <si>
    <t>Fontys TBK</t>
  </si>
  <si>
    <t>Vanuit businessperspectief komen tot informatie alignment</t>
  </si>
  <si>
    <t>ICT trends en ontwikkelingen vertalen naar kansen voor de business</t>
  </si>
  <si>
    <t>Business processen, informatiestromen  en informatie modelleren en analyseren</t>
  </si>
  <si>
    <t>Rol van ICT in de bestuurlijke informatievoorziening</t>
  </si>
  <si>
    <t>ERP</t>
  </si>
  <si>
    <t>Basiskennis van tools zoals spreadsheets, presentatiesoftware, tekstverwerking, projectplanning tools en procesmodellering tools</t>
  </si>
  <si>
    <t>Onderzoeksmethoden</t>
  </si>
  <si>
    <t>Avans IEM</t>
  </si>
  <si>
    <t>Achtergrond, aanleiding, probleemsituatie, doelstelling en onderzoeksvraag, deelvragen</t>
  </si>
  <si>
    <t>Onderzoekskarakter: stappen in de regulatieve cyclus</t>
  </si>
  <si>
    <t>Onderzoeksontwerp (bv. gevalstudie, survey, experiment)</t>
  </si>
  <si>
    <t>Onderzoeksethiek (bijv. gedragscode HBO-onderzoek)</t>
  </si>
  <si>
    <t>Literatuuronderzoek (theoretische kader)</t>
  </si>
  <si>
    <t>Dataverzameling: meten en meetschalen</t>
  </si>
  <si>
    <t>Dataverzameling: interviewen</t>
  </si>
  <si>
    <r>
      <t xml:space="preserve">Dataverzameling: enquêteren </t>
    </r>
    <r>
      <rPr>
        <sz val="10"/>
        <color theme="6" tint="-0.499984740745262"/>
        <rFont val="Arial"/>
        <family val="2"/>
      </rPr>
      <t>(toepassen van deze kennis is optioneel)</t>
    </r>
  </si>
  <si>
    <t>Dataverzameling: observeren</t>
  </si>
  <si>
    <r>
      <t xml:space="preserve">Dataverzameling: bestaande data verzamelen, bv. query's in databases. </t>
    </r>
    <r>
      <rPr>
        <sz val="10"/>
        <color theme="6" tint="-0.499984740745262"/>
        <rFont val="Arial"/>
        <family val="2"/>
      </rPr>
      <t>(toepassen van deze kennis is optioneel)</t>
    </r>
  </si>
  <si>
    <t>Dataverwerking (bv. in SPSS en Excel)</t>
  </si>
  <si>
    <t>Kwalitatief onderzoek (bv. coderen/groeperen/hiërarchie aanbrengen/verbanden leggen)</t>
  </si>
  <si>
    <t>Kwantitatief onderzoek: beschrijvende en verklarende statistiek, kansberekeningen</t>
  </si>
  <si>
    <t>Kwaliteit van onderzoek: betrouwbaarheid en interne validiteit van onderzoek</t>
  </si>
  <si>
    <t>Verantwoorden van oplossing (bv. functionele, contextuele, gebruikers- en structurele vereisten)</t>
  </si>
  <si>
    <t>Onderzoeksrapportage (taalkundig, rapportagetechnisch, inhoudelijk)</t>
  </si>
  <si>
    <t>Professional Skills</t>
  </si>
  <si>
    <t>Note</t>
  </si>
  <si>
    <t>Interpersoonlijk</t>
  </si>
  <si>
    <t>Mondelinge communicatie</t>
  </si>
  <si>
    <t>gesprekstechnieken</t>
  </si>
  <si>
    <t>presenteren</t>
  </si>
  <si>
    <t>onderhandelen</t>
  </si>
  <si>
    <t>overtuigen</t>
  </si>
  <si>
    <t>feedback geven en ontvangen</t>
  </si>
  <si>
    <t>personal branding</t>
  </si>
  <si>
    <t>Schriftelijke communicatie</t>
  </si>
  <si>
    <t>rapportagetechniek</t>
  </si>
  <si>
    <t>(zakelijke) correspondentie</t>
  </si>
  <si>
    <t>Teamwork</t>
  </si>
  <si>
    <t>groepsdynamica</t>
  </si>
  <si>
    <t>leiderschap</t>
  </si>
  <si>
    <t>groepscommunicatie</t>
  </si>
  <si>
    <t>Internationaal georienteerd</t>
  </si>
  <si>
    <t>vreemde taal</t>
  </si>
  <si>
    <t>intercultureel</t>
  </si>
  <si>
    <t>Persoonlijk</t>
  </si>
  <si>
    <t>Persoonlijk leiderschap</t>
  </si>
  <si>
    <t>kritisch denken</t>
  </si>
  <si>
    <t>reflecteren</t>
  </si>
  <si>
    <t>ethisch handelen</t>
  </si>
  <si>
    <t>creatief denken</t>
  </si>
  <si>
    <t>flexibel opstellen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</si>
</sst>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theme="6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6"/>
      <name val="Arial"/>
      <family val="2"/>
    </font>
    <font>
      <sz val="10"/>
      <color rgb="FF92D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charset val="204"/>
    </font>
    <font>
      <sz val="10"/>
      <color indexed="8"/>
      <name val="Helvetica"/>
    </font>
    <font>
      <b/>
      <u/>
      <sz val="11"/>
      <color rgb="FFFF0000"/>
      <name val="Calibri"/>
      <family val="2"/>
      <scheme val="minor"/>
    </font>
    <font>
      <sz val="11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i/>
      <sz val="10"/>
      <color theme="1"/>
      <name val="Calibri"/>
      <family val="2"/>
      <scheme val="minor"/>
    </font>
    <font>
      <sz val="10"/>
      <color indexed="8"/>
      <name val="Helvetica Neue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1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0" fontId="16" fillId="0" borderId="0"/>
    <xf numFmtId="0" fontId="17" fillId="0" borderId="0" applyNumberFormat="0" applyFill="0" applyBorder="0" applyProtection="0">
      <alignment vertical="top" wrapText="1"/>
    </xf>
    <xf numFmtId="0" fontId="25" fillId="0" borderId="0"/>
    <xf numFmtId="164" fontId="24" fillId="0" borderId="0" applyFont="0" applyFill="0" applyBorder="0" applyAlignment="0" applyProtection="0"/>
  </cellStyleXfs>
  <cellXfs count="249">
    <xf numFmtId="0" fontId="0" fillId="0" borderId="0" xfId="0"/>
    <xf numFmtId="0" fontId="2" fillId="0" borderId="2" xfId="0" applyFont="1" applyFill="1" applyBorder="1" applyAlignment="1">
      <alignment horizontal="center" textRotation="60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right"/>
    </xf>
    <xf numFmtId="0" fontId="0" fillId="0" borderId="5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1" applyFill="1" applyBorder="1" applyAlignment="1" applyProtection="1">
      <alignment horizontal="center"/>
      <protection locked="0"/>
    </xf>
    <xf numFmtId="0" fontId="0" fillId="0" borderId="8" xfId="0" applyBorder="1"/>
    <xf numFmtId="0" fontId="0" fillId="3" borderId="9" xfId="0" applyFill="1" applyBorder="1" applyProtection="1"/>
    <xf numFmtId="0" fontId="0" fillId="3" borderId="9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textRotation="60"/>
    </xf>
    <xf numFmtId="0" fontId="2" fillId="6" borderId="3" xfId="0" applyFont="1" applyFill="1" applyBorder="1" applyAlignment="1">
      <alignment horizontal="center" textRotation="60"/>
    </xf>
    <xf numFmtId="0" fontId="13" fillId="3" borderId="5" xfId="10" applyFill="1" applyBorder="1" applyAlignment="1" applyProtection="1">
      <alignment horizontal="center"/>
      <protection locked="0"/>
    </xf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9" fontId="0" fillId="0" borderId="21" xfId="0" applyNumberFormat="1" applyFill="1" applyBorder="1"/>
    <xf numFmtId="9" fontId="0" fillId="0" borderId="0" xfId="0" applyNumberFormat="1" applyFill="1" applyBorder="1"/>
    <xf numFmtId="0" fontId="0" fillId="0" borderId="21" xfId="0" applyFill="1" applyBorder="1"/>
    <xf numFmtId="9" fontId="0" fillId="0" borderId="0" xfId="0" applyNumberFormat="1" applyBorder="1"/>
    <xf numFmtId="9" fontId="0" fillId="0" borderId="21" xfId="0" applyNumberFormat="1" applyBorder="1"/>
    <xf numFmtId="9" fontId="0" fillId="2" borderId="21" xfId="0" applyNumberFormat="1" applyFill="1" applyBorder="1"/>
    <xf numFmtId="9" fontId="0" fillId="2" borderId="0" xfId="0" applyNumberFormat="1" applyFill="1" applyBorder="1"/>
    <xf numFmtId="0" fontId="0" fillId="0" borderId="19" xfId="0" applyBorder="1"/>
    <xf numFmtId="0" fontId="0" fillId="0" borderId="17" xfId="0" applyBorder="1"/>
    <xf numFmtId="0" fontId="0" fillId="0" borderId="16" xfId="0" applyBorder="1"/>
    <xf numFmtId="9" fontId="0" fillId="0" borderId="18" xfId="0" applyNumberFormat="1" applyBorder="1"/>
    <xf numFmtId="9" fontId="0" fillId="0" borderId="23" xfId="0" applyNumberFormat="1" applyBorder="1"/>
    <xf numFmtId="9" fontId="0" fillId="0" borderId="24" xfId="0" applyNumberFormat="1" applyBorder="1"/>
    <xf numFmtId="0" fontId="4" fillId="0" borderId="5" xfId="0" applyFont="1" applyBorder="1" applyAlignment="1">
      <alignment vertical="distributed" wrapText="1"/>
    </xf>
    <xf numFmtId="0" fontId="0" fillId="0" borderId="5" xfId="0" applyBorder="1" applyAlignment="1">
      <alignment horizontal="right" wrapText="1"/>
    </xf>
    <xf numFmtId="0" fontId="13" fillId="0" borderId="5" xfId="0" applyFont="1" applyBorder="1" applyAlignment="1">
      <alignment horizontal="center"/>
    </xf>
    <xf numFmtId="0" fontId="18" fillId="3" borderId="5" xfId="0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center"/>
    </xf>
    <xf numFmtId="0" fontId="0" fillId="3" borderId="25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 applyProtection="1">
      <alignment textRotation="60"/>
    </xf>
    <xf numFmtId="0" fontId="13" fillId="0" borderId="2" xfId="0" applyFont="1" applyBorder="1" applyAlignment="1">
      <alignment textRotation="60"/>
    </xf>
    <xf numFmtId="0" fontId="13" fillId="0" borderId="2" xfId="0" applyFont="1" applyBorder="1" applyAlignment="1">
      <alignment horizontal="center" textRotation="60"/>
    </xf>
    <xf numFmtId="0" fontId="13" fillId="0" borderId="3" xfId="0" applyFont="1" applyBorder="1" applyAlignment="1">
      <alignment horizontal="center" textRotation="60"/>
    </xf>
    <xf numFmtId="0" fontId="0" fillId="0" borderId="5" xfId="0" applyBorder="1" applyProtection="1"/>
    <xf numFmtId="0" fontId="0" fillId="0" borderId="6" xfId="0" applyBorder="1" applyProtection="1">
      <protection locked="0"/>
    </xf>
    <xf numFmtId="0" fontId="19" fillId="0" borderId="5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/>
    <xf numFmtId="0" fontId="0" fillId="0" borderId="0" xfId="0" applyAlignment="1">
      <alignment textRotation="60"/>
    </xf>
    <xf numFmtId="0" fontId="4" fillId="0" borderId="0" xfId="0" applyFont="1"/>
    <xf numFmtId="0" fontId="0" fillId="0" borderId="5" xfId="0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2" fillId="0" borderId="5" xfId="0" applyFont="1" applyBorder="1"/>
    <xf numFmtId="0" fontId="5" fillId="0" borderId="0" xfId="0" applyFont="1"/>
    <xf numFmtId="0" fontId="13" fillId="4" borderId="2" xfId="0" applyFont="1" applyFill="1" applyBorder="1" applyAlignment="1">
      <alignment horizontal="center" textRotation="60"/>
    </xf>
    <xf numFmtId="0" fontId="9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center"/>
    </xf>
    <xf numFmtId="0" fontId="2" fillId="0" borderId="0" xfId="0" applyFont="1"/>
    <xf numFmtId="0" fontId="20" fillId="0" borderId="5" xfId="0" applyFont="1" applyBorder="1"/>
    <xf numFmtId="0" fontId="21" fillId="0" borderId="0" xfId="0" quotePrefix="1" applyFont="1" applyFill="1" applyBorder="1"/>
    <xf numFmtId="9" fontId="0" fillId="0" borderId="20" xfId="0" applyNumberFormat="1" applyFill="1" applyBorder="1"/>
    <xf numFmtId="0" fontId="2" fillId="0" borderId="29" xfId="0" applyFont="1" applyBorder="1" applyAlignment="1">
      <alignment textRotation="60"/>
    </xf>
    <xf numFmtId="0" fontId="0" fillId="0" borderId="0" xfId="0"/>
    <xf numFmtId="9" fontId="0" fillId="0" borderId="20" xfId="0" applyNumberFormat="1" applyBorder="1"/>
    <xf numFmtId="9" fontId="0" fillId="2" borderId="20" xfId="0" applyNumberFormat="1" applyFill="1" applyBorder="1"/>
    <xf numFmtId="9" fontId="0" fillId="0" borderId="16" xfId="0" applyNumberFormat="1" applyBorder="1"/>
    <xf numFmtId="9" fontId="0" fillId="0" borderId="22" xfId="0" applyNumberFormat="1" applyBorder="1"/>
    <xf numFmtId="0" fontId="0" fillId="0" borderId="0" xfId="0"/>
    <xf numFmtId="0" fontId="0" fillId="0" borderId="0" xfId="0" applyAlignment="1">
      <alignment textRotation="60"/>
    </xf>
    <xf numFmtId="0" fontId="4" fillId="0" borderId="0" xfId="0" applyFont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9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textRotation="60"/>
    </xf>
    <xf numFmtId="0" fontId="2" fillId="0" borderId="2" xfId="0" applyFont="1" applyBorder="1" applyAlignment="1" applyProtection="1">
      <alignment textRotation="60"/>
    </xf>
    <xf numFmtId="0" fontId="2" fillId="0" borderId="2" xfId="0" applyFont="1" applyBorder="1" applyAlignment="1">
      <alignment textRotation="60"/>
    </xf>
    <xf numFmtId="0" fontId="2" fillId="0" borderId="2" xfId="0" applyFont="1" applyBorder="1" applyAlignment="1">
      <alignment horizontal="center" textRotation="60"/>
    </xf>
    <xf numFmtId="0" fontId="2" fillId="0" borderId="3" xfId="0" applyFont="1" applyBorder="1" applyAlignment="1">
      <alignment horizontal="center" textRotation="6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vertical="distributed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5" borderId="5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5" xfId="0" applyFont="1" applyBorder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5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0" xfId="0" applyBorder="1" applyProtection="1"/>
    <xf numFmtId="0" fontId="0" fillId="0" borderId="22" xfId="0" applyBorder="1" applyAlignment="1">
      <alignment horizontal="center"/>
    </xf>
    <xf numFmtId="0" fontId="0" fillId="0" borderId="27" xfId="0" applyBorder="1"/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8" xfId="0" applyBorder="1"/>
    <xf numFmtId="0" fontId="2" fillId="0" borderId="13" xfId="0" applyFont="1" applyBorder="1" applyAlignment="1">
      <alignment horizontal="center"/>
    </xf>
    <xf numFmtId="0" fontId="10" fillId="0" borderId="13" xfId="0" applyFont="1" applyBorder="1"/>
    <xf numFmtId="0" fontId="0" fillId="4" borderId="13" xfId="0" applyFill="1" applyBorder="1" applyAlignment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2" fillId="3" borderId="13" xfId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center"/>
    </xf>
    <xf numFmtId="0" fontId="5" fillId="0" borderId="9" xfId="0" applyFont="1" applyBorder="1"/>
    <xf numFmtId="0" fontId="0" fillId="0" borderId="9" xfId="0" applyBorder="1"/>
    <xf numFmtId="0" fontId="0" fillId="0" borderId="9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vertical="distributed"/>
    </xf>
    <xf numFmtId="0" fontId="0" fillId="0" borderId="30" xfId="0" applyBorder="1" applyAlignment="1">
      <alignment horizontal="center"/>
    </xf>
    <xf numFmtId="0" fontId="12" fillId="0" borderId="15" xfId="0" applyFont="1" applyBorder="1"/>
    <xf numFmtId="0" fontId="0" fillId="0" borderId="20" xfId="0" applyBorder="1"/>
    <xf numFmtId="0" fontId="0" fillId="0" borderId="22" xfId="0" applyBorder="1"/>
    <xf numFmtId="0" fontId="0" fillId="0" borderId="22" xfId="0" applyFont="1" applyBorder="1"/>
    <xf numFmtId="0" fontId="12" fillId="0" borderId="14" xfId="0" applyFont="1" applyBorder="1"/>
    <xf numFmtId="0" fontId="0" fillId="0" borderId="21" xfId="0" applyBorder="1"/>
    <xf numFmtId="0" fontId="0" fillId="0" borderId="23" xfId="0" applyBorder="1"/>
    <xf numFmtId="0" fontId="0" fillId="0" borderId="14" xfId="0" applyBorder="1"/>
    <xf numFmtId="0" fontId="15" fillId="0" borderId="21" xfId="0" applyFont="1" applyBorder="1"/>
    <xf numFmtId="0" fontId="0" fillId="0" borderId="23" xfId="0" applyFont="1" applyBorder="1"/>
    <xf numFmtId="0" fontId="0" fillId="0" borderId="14" xfId="0" applyFont="1" applyBorder="1"/>
    <xf numFmtId="0" fontId="15" fillId="0" borderId="23" xfId="0" applyFont="1" applyBorder="1"/>
    <xf numFmtId="0" fontId="0" fillId="0" borderId="0" xfId="0" applyBorder="1"/>
    <xf numFmtId="0" fontId="0" fillId="0" borderId="15" xfId="0" applyBorder="1"/>
    <xf numFmtId="0" fontId="0" fillId="2" borderId="20" xfId="0" applyFill="1" applyBorder="1"/>
    <xf numFmtId="0" fontId="0" fillId="0" borderId="24" xfId="0" applyBorder="1"/>
    <xf numFmtId="0" fontId="0" fillId="0" borderId="7" xfId="0" applyFont="1" applyBorder="1"/>
    <xf numFmtId="0" fontId="0" fillId="0" borderId="24" xfId="0" applyFont="1" applyBorder="1"/>
    <xf numFmtId="0" fontId="0" fillId="0" borderId="0" xfId="0" applyFont="1" applyBorder="1"/>
    <xf numFmtId="0" fontId="12" fillId="0" borderId="20" xfId="0" applyFont="1" applyBorder="1"/>
    <xf numFmtId="0" fontId="12" fillId="0" borderId="21" xfId="0" applyFont="1" applyBorder="1"/>
    <xf numFmtId="0" fontId="0" fillId="0" borderId="21" xfId="0" applyFont="1" applyBorder="1"/>
    <xf numFmtId="0" fontId="0" fillId="0" borderId="20" xfId="0" applyFill="1" applyBorder="1"/>
    <xf numFmtId="0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0" fillId="0" borderId="0" xfId="0"/>
    <xf numFmtId="0" fontId="9" fillId="2" borderId="7" xfId="0" applyFont="1" applyFill="1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3" fillId="0" borderId="0" xfId="10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15" fontId="0" fillId="0" borderId="0" xfId="0" applyNumberFormat="1" applyBorder="1"/>
    <xf numFmtId="0" fontId="3" fillId="0" borderId="0" xfId="0" applyFont="1" applyFill="1" applyAlignment="1">
      <alignment horizontal="center"/>
    </xf>
    <xf numFmtId="0" fontId="13" fillId="0" borderId="31" xfId="0" applyFont="1" applyBorder="1" applyAlignment="1">
      <alignment horizontal="center"/>
    </xf>
    <xf numFmtId="0" fontId="4" fillId="0" borderId="32" xfId="0" applyFont="1" applyBorder="1" applyAlignment="1">
      <alignment vertical="center" wrapText="1"/>
    </xf>
    <xf numFmtId="0" fontId="0" fillId="0" borderId="32" xfId="0" applyBorder="1" applyAlignment="1">
      <alignment textRotation="60"/>
    </xf>
    <xf numFmtId="0" fontId="13" fillId="0" borderId="32" xfId="0" applyFont="1" applyBorder="1" applyAlignment="1" applyProtection="1">
      <alignment textRotation="60"/>
    </xf>
    <xf numFmtId="0" fontId="13" fillId="0" borderId="32" xfId="0" applyFont="1" applyBorder="1" applyAlignment="1">
      <alignment horizontal="center" textRotation="60"/>
    </xf>
    <xf numFmtId="0" fontId="4" fillId="0" borderId="30" xfId="0" applyFont="1" applyBorder="1"/>
    <xf numFmtId="0" fontId="4" fillId="5" borderId="30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0" borderId="30" xfId="0" applyBorder="1" applyAlignment="1">
      <alignment horizontal="right"/>
    </xf>
    <xf numFmtId="0" fontId="5" fillId="0" borderId="30" xfId="0" applyFont="1" applyBorder="1"/>
    <xf numFmtId="0" fontId="0" fillId="0" borderId="30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13" fillId="0" borderId="30" xfId="0" applyFont="1" applyBorder="1"/>
    <xf numFmtId="0" fontId="2" fillId="0" borderId="30" xfId="0" applyFont="1" applyBorder="1"/>
    <xf numFmtId="0" fontId="10" fillId="0" borderId="30" xfId="0" applyFont="1" applyBorder="1"/>
    <xf numFmtId="0" fontId="0" fillId="4" borderId="30" xfId="0" applyFill="1" applyBorder="1" applyAlignment="1">
      <alignment horizontal="center"/>
    </xf>
    <xf numFmtId="0" fontId="0" fillId="5" borderId="30" xfId="0" applyFill="1" applyBorder="1" applyAlignment="1" applyProtection="1">
      <alignment horizontal="center"/>
    </xf>
    <xf numFmtId="0" fontId="0" fillId="3" borderId="30" xfId="0" applyFill="1" applyBorder="1" applyAlignment="1" applyProtection="1">
      <alignment horizontal="center"/>
      <protection locked="0"/>
    </xf>
    <xf numFmtId="0" fontId="13" fillId="3" borderId="30" xfId="10" applyFill="1" applyBorder="1" applyAlignment="1" applyProtection="1">
      <alignment horizontal="center"/>
      <protection locked="0"/>
    </xf>
    <xf numFmtId="0" fontId="0" fillId="7" borderId="30" xfId="0" applyFill="1" applyBorder="1" applyAlignment="1" applyProtection="1">
      <alignment horizontal="center"/>
      <protection locked="0"/>
    </xf>
    <xf numFmtId="0" fontId="14" fillId="3" borderId="30" xfId="0" applyFont="1" applyFill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right"/>
    </xf>
    <xf numFmtId="0" fontId="4" fillId="0" borderId="10" xfId="0" applyFont="1" applyBorder="1"/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2" fillId="3" borderId="30" xfId="0" applyFont="1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left"/>
    </xf>
    <xf numFmtId="165" fontId="0" fillId="0" borderId="30" xfId="0" applyNumberFormat="1" applyBorder="1" applyAlignment="1">
      <alignment horizontal="center"/>
    </xf>
    <xf numFmtId="0" fontId="12" fillId="0" borderId="5" xfId="0" applyFont="1" applyBorder="1" applyAlignment="1">
      <alignment horizontal="left" wrapText="1"/>
    </xf>
    <xf numFmtId="0" fontId="12" fillId="0" borderId="12" xfId="0" applyFont="1" applyBorder="1" applyAlignment="1">
      <alignment horizontal="left"/>
    </xf>
    <xf numFmtId="0" fontId="0" fillId="0" borderId="4" xfId="0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3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49" fontId="23" fillId="0" borderId="30" xfId="12" applyNumberFormat="1" applyFont="1" applyBorder="1" applyAlignment="1">
      <alignment vertical="top" wrapText="1"/>
    </xf>
    <xf numFmtId="1" fontId="23" fillId="0" borderId="30" xfId="12" applyNumberFormat="1" applyFont="1" applyBorder="1" applyAlignment="1">
      <alignment horizontal="center" vertical="center" wrapText="1"/>
    </xf>
    <xf numFmtId="0" fontId="23" fillId="0" borderId="30" xfId="12" applyNumberFormat="1" applyFont="1" applyBorder="1" applyAlignment="1">
      <alignment horizontal="center" vertical="center" wrapText="1"/>
    </xf>
    <xf numFmtId="49" fontId="23" fillId="0" borderId="30" xfId="12" applyNumberFormat="1" applyFont="1" applyBorder="1" applyAlignment="1">
      <alignment horizontal="left" vertical="top" wrapText="1"/>
    </xf>
    <xf numFmtId="0" fontId="2" fillId="0" borderId="30" xfId="1" applyFont="1" applyBorder="1"/>
    <xf numFmtId="0" fontId="1" fillId="0" borderId="30" xfId="0" applyFont="1" applyBorder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</cellXfs>
  <cellStyles count="15">
    <cellStyle name="Comma 2" xfId="14" xr:uid="{00000000-0005-0000-0000-000000000000}"/>
    <cellStyle name="Gevolgde hyperlink" xfId="7" builtinId="9" hidden="1"/>
    <cellStyle name="Gevolgde hyperlink" xfId="9" builtinId="9" hidden="1"/>
    <cellStyle name="Gevolgde hyperlink" xfId="5" builtinId="9" hidden="1"/>
    <cellStyle name="Gevolgde hyperlink" xfId="3" builtinId="9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Normal 2" xfId="1" xr:uid="{00000000-0005-0000-0000-00000A000000}"/>
    <cellStyle name="Normal 2 2" xfId="10" xr:uid="{00000000-0005-0000-0000-00000B000000}"/>
    <cellStyle name="Normal 2 3" xfId="11" xr:uid="{00000000-0005-0000-0000-00000C000000}"/>
    <cellStyle name="Normal 3" xfId="12" xr:uid="{00000000-0005-0000-0000-00000D000000}"/>
    <cellStyle name="Normal 4" xfId="13" xr:uid="{00000000-0005-0000-0000-00000E000000}"/>
    <cellStyle name="Standaard" xfId="0" builtinId="0"/>
  </cellStyles>
  <dxfs count="1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E79"/>
  <sheetViews>
    <sheetView zoomScale="85" zoomScaleNormal="85" zoomScalePageLayoutView="85" workbookViewId="0">
      <selection activeCell="B3" sqref="B3"/>
    </sheetView>
  </sheetViews>
  <sheetFormatPr baseColWidth="10" defaultColWidth="8.83203125" defaultRowHeight="15" outlineLevelCol="1" x14ac:dyDescent="0.2"/>
  <cols>
    <col min="1" max="1" width="3.1640625" style="79" customWidth="1"/>
    <col min="2" max="2" width="23.1640625" style="79" bestFit="1" customWidth="1"/>
    <col min="3" max="3" width="51" style="79" customWidth="1"/>
    <col min="4" max="4" width="59.83203125" style="79" customWidth="1"/>
    <col min="5" max="5" width="5.1640625" style="79" bestFit="1" customWidth="1"/>
    <col min="6" max="6" width="7.83203125" style="79" hidden="1" customWidth="1" outlineLevel="1"/>
    <col min="7" max="7" width="7" style="79" hidden="1" customWidth="1" outlineLevel="1"/>
    <col min="8" max="8" width="6.83203125" style="79" hidden="1" customWidth="1" outlineLevel="1"/>
    <col min="9" max="9" width="10.5" style="79" hidden="1" customWidth="1" outlineLevel="1"/>
    <col min="10" max="10" width="8" style="79" hidden="1" customWidth="1" outlineLevel="1"/>
    <col min="11" max="11" width="8.83203125" style="79" hidden="1" customWidth="1" outlineLevel="1"/>
    <col min="12" max="12" width="9.83203125" style="79" hidden="1" customWidth="1" outlineLevel="1"/>
    <col min="13" max="13" width="6.5" style="79" customWidth="1" collapsed="1"/>
    <col min="14" max="14" width="11.5" style="94" customWidth="1"/>
    <col min="15" max="15" width="14.33203125" style="84" customWidth="1"/>
    <col min="16" max="16384" width="8.83203125" style="79"/>
  </cols>
  <sheetData>
    <row r="1" spans="1:31" ht="43" thickBot="1" x14ac:dyDescent="0.25">
      <c r="A1" s="186"/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02" t="s">
        <v>1</v>
      </c>
      <c r="O1" s="103" t="s">
        <v>2</v>
      </c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spans="1:31" ht="71" thickBot="1" x14ac:dyDescent="0.25">
      <c r="A2" s="186"/>
      <c r="B2" s="19" t="s">
        <v>3</v>
      </c>
      <c r="C2" s="19" t="s">
        <v>4</v>
      </c>
      <c r="D2" s="20" t="s">
        <v>5</v>
      </c>
      <c r="E2" s="21" t="s">
        <v>6</v>
      </c>
      <c r="F2" s="22" t="s">
        <v>7</v>
      </c>
      <c r="G2" s="21" t="s">
        <v>8</v>
      </c>
      <c r="H2" s="23" t="s">
        <v>9</v>
      </c>
      <c r="I2" s="21" t="s">
        <v>10</v>
      </c>
      <c r="J2" s="23" t="s">
        <v>11</v>
      </c>
      <c r="K2" s="21" t="s">
        <v>12</v>
      </c>
      <c r="L2" s="22" t="s">
        <v>13</v>
      </c>
      <c r="M2" s="21" t="s">
        <v>14</v>
      </c>
      <c r="N2" s="111"/>
      <c r="O2" s="186"/>
      <c r="P2" s="78" t="s">
        <v>15</v>
      </c>
      <c r="Q2" s="106" t="s">
        <v>16</v>
      </c>
      <c r="R2" s="106" t="s">
        <v>17</v>
      </c>
      <c r="S2" s="106" t="s">
        <v>18</v>
      </c>
      <c r="T2" s="106" t="s">
        <v>19</v>
      </c>
      <c r="U2" s="106" t="s">
        <v>20</v>
      </c>
      <c r="V2" s="106" t="s">
        <v>21</v>
      </c>
      <c r="W2" s="106" t="s">
        <v>22</v>
      </c>
      <c r="X2" s="106" t="s">
        <v>23</v>
      </c>
      <c r="Y2" s="106" t="s">
        <v>24</v>
      </c>
      <c r="Z2" s="106" t="s">
        <v>25</v>
      </c>
      <c r="AA2" s="106" t="s">
        <v>26</v>
      </c>
      <c r="AB2" s="106" t="s">
        <v>27</v>
      </c>
      <c r="AC2" s="106" t="s">
        <v>28</v>
      </c>
      <c r="AD2" s="106" t="s">
        <v>29</v>
      </c>
      <c r="AE2" s="107" t="s">
        <v>30</v>
      </c>
    </row>
    <row r="3" spans="1:31" ht="16" thickBot="1" x14ac:dyDescent="0.25">
      <c r="A3" s="157" t="s">
        <v>31</v>
      </c>
      <c r="B3" s="161" t="s">
        <v>32</v>
      </c>
      <c r="C3" s="164"/>
      <c r="D3" s="170"/>
      <c r="E3" s="158"/>
      <c r="F3" s="158"/>
      <c r="G3" s="162"/>
      <c r="H3" s="169"/>
      <c r="I3" s="162"/>
      <c r="J3" s="169"/>
      <c r="K3" s="162"/>
      <c r="L3" s="158"/>
      <c r="M3" s="162"/>
      <c r="N3" s="146"/>
      <c r="O3" s="110">
        <f>COUNTIF(P3:AG3,1)</f>
        <v>11</v>
      </c>
      <c r="P3" s="186"/>
      <c r="Q3" s="186">
        <v>1</v>
      </c>
      <c r="R3" s="186">
        <v>1</v>
      </c>
      <c r="S3" s="186"/>
      <c r="T3" s="186">
        <v>1</v>
      </c>
      <c r="U3" s="186">
        <v>1</v>
      </c>
      <c r="V3" s="186">
        <v>1</v>
      </c>
      <c r="W3" s="186">
        <v>1</v>
      </c>
      <c r="X3" s="186">
        <v>1</v>
      </c>
      <c r="Y3" s="186">
        <v>1</v>
      </c>
      <c r="Z3" s="186">
        <v>1</v>
      </c>
      <c r="AA3" s="186"/>
      <c r="AB3" s="186"/>
      <c r="AC3" s="186">
        <v>1</v>
      </c>
      <c r="AD3" s="186">
        <v>1</v>
      </c>
      <c r="AE3" s="186"/>
    </row>
    <row r="4" spans="1:31" x14ac:dyDescent="0.2">
      <c r="A4" s="158"/>
      <c r="B4" s="162"/>
      <c r="C4" s="165" t="s">
        <v>33</v>
      </c>
      <c r="D4" s="179" t="s">
        <v>34</v>
      </c>
      <c r="E4" s="179"/>
      <c r="F4" s="179"/>
      <c r="G4" s="24"/>
      <c r="H4" s="25"/>
      <c r="I4" s="24"/>
      <c r="J4" s="25"/>
      <c r="K4" s="24"/>
      <c r="L4" s="77"/>
      <c r="M4" s="24"/>
      <c r="N4" s="138">
        <f>IF((O4)&gt;=(0.75*$O$3),1,0)</f>
        <v>1</v>
      </c>
      <c r="O4" s="139">
        <f>COUNTIF(P4:AG4,1)</f>
        <v>11</v>
      </c>
      <c r="P4" s="180"/>
      <c r="Q4" s="180">
        <v>1</v>
      </c>
      <c r="R4" s="180">
        <v>1</v>
      </c>
      <c r="S4" s="180"/>
      <c r="T4" s="180">
        <v>1</v>
      </c>
      <c r="U4" s="180">
        <v>1</v>
      </c>
      <c r="V4" s="180">
        <v>1</v>
      </c>
      <c r="W4" s="180">
        <v>1</v>
      </c>
      <c r="X4" s="180">
        <v>1</v>
      </c>
      <c r="Y4" s="180">
        <v>1</v>
      </c>
      <c r="Z4" s="180">
        <v>1</v>
      </c>
      <c r="AA4" s="180"/>
      <c r="AB4" s="180"/>
      <c r="AC4" s="180">
        <v>1</v>
      </c>
      <c r="AD4" s="180">
        <v>1</v>
      </c>
      <c r="AE4" s="180"/>
    </row>
    <row r="5" spans="1:31" x14ac:dyDescent="0.2">
      <c r="A5" s="158"/>
      <c r="B5" s="162"/>
      <c r="C5" s="165"/>
      <c r="D5" s="179" t="s">
        <v>35</v>
      </c>
      <c r="E5" s="179"/>
      <c r="F5" s="179"/>
      <c r="G5" s="24"/>
      <c r="H5" s="25"/>
      <c r="I5" s="24"/>
      <c r="J5" s="25"/>
      <c r="K5" s="24"/>
      <c r="L5" s="77"/>
      <c r="M5" s="24"/>
      <c r="N5" s="138">
        <f t="shared" ref="N5:N10" si="0">IF((O5)&gt;=(0.75*$O$3),1,0)</f>
        <v>1</v>
      </c>
      <c r="O5" s="139">
        <f t="shared" ref="O5:O33" si="1">COUNTIF(P5:AG5,1)</f>
        <v>11</v>
      </c>
      <c r="P5" s="180"/>
      <c r="Q5" s="180">
        <v>1</v>
      </c>
      <c r="R5" s="180">
        <v>1</v>
      </c>
      <c r="S5" s="180"/>
      <c r="T5" s="180">
        <v>1</v>
      </c>
      <c r="U5" s="180">
        <v>1</v>
      </c>
      <c r="V5" s="180">
        <v>1</v>
      </c>
      <c r="W5" s="180">
        <v>1</v>
      </c>
      <c r="X5" s="180">
        <v>1</v>
      </c>
      <c r="Y5" s="180">
        <v>1</v>
      </c>
      <c r="Z5" s="180">
        <v>1</v>
      </c>
      <c r="AA5" s="180"/>
      <c r="AB5" s="180"/>
      <c r="AC5" s="180">
        <v>1</v>
      </c>
      <c r="AD5" s="180">
        <v>1</v>
      </c>
      <c r="AE5" s="180"/>
    </row>
    <row r="6" spans="1:31" x14ac:dyDescent="0.2">
      <c r="A6" s="158"/>
      <c r="B6" s="162"/>
      <c r="C6" s="162"/>
      <c r="D6" s="179" t="s">
        <v>36</v>
      </c>
      <c r="E6" s="179"/>
      <c r="F6" s="179"/>
      <c r="G6" s="24"/>
      <c r="H6" s="25"/>
      <c r="I6" s="24"/>
      <c r="J6" s="25"/>
      <c r="K6" s="24"/>
      <c r="L6" s="77"/>
      <c r="M6" s="24"/>
      <c r="N6" s="138">
        <f t="shared" si="0"/>
        <v>1</v>
      </c>
      <c r="O6" s="139">
        <f t="shared" si="1"/>
        <v>10</v>
      </c>
      <c r="P6" s="180"/>
      <c r="Q6" s="180">
        <v>0</v>
      </c>
      <c r="R6" s="180">
        <v>1</v>
      </c>
      <c r="S6" s="180"/>
      <c r="T6" s="180">
        <v>1</v>
      </c>
      <c r="U6" s="180">
        <v>1</v>
      </c>
      <c r="V6" s="180">
        <v>1</v>
      </c>
      <c r="W6" s="180">
        <v>1</v>
      </c>
      <c r="X6" s="180">
        <v>1</v>
      </c>
      <c r="Y6" s="180">
        <v>1</v>
      </c>
      <c r="Z6" s="180">
        <v>1</v>
      </c>
      <c r="AA6" s="180"/>
      <c r="AB6" s="180"/>
      <c r="AC6" s="180">
        <v>1</v>
      </c>
      <c r="AD6" s="180">
        <v>1</v>
      </c>
      <c r="AE6" s="180"/>
    </row>
    <row r="7" spans="1:31" x14ac:dyDescent="0.2">
      <c r="A7" s="158"/>
      <c r="B7" s="162"/>
      <c r="C7" s="162"/>
      <c r="D7" s="179" t="s">
        <v>37</v>
      </c>
      <c r="E7" s="179"/>
      <c r="F7" s="179"/>
      <c r="G7" s="24"/>
      <c r="H7" s="25"/>
      <c r="I7" s="24"/>
      <c r="J7" s="25"/>
      <c r="K7" s="24"/>
      <c r="L7" s="77"/>
      <c r="M7" s="24"/>
      <c r="N7" s="138">
        <f t="shared" si="0"/>
        <v>1</v>
      </c>
      <c r="O7" s="139">
        <f t="shared" si="1"/>
        <v>11</v>
      </c>
      <c r="P7" s="180"/>
      <c r="Q7" s="180">
        <v>1</v>
      </c>
      <c r="R7" s="180">
        <v>1</v>
      </c>
      <c r="S7" s="180"/>
      <c r="T7" s="180">
        <v>1</v>
      </c>
      <c r="U7" s="180">
        <v>1</v>
      </c>
      <c r="V7" s="180">
        <v>1</v>
      </c>
      <c r="W7" s="180">
        <v>1</v>
      </c>
      <c r="X7" s="180">
        <v>1</v>
      </c>
      <c r="Y7" s="180">
        <v>1</v>
      </c>
      <c r="Z7" s="180">
        <v>1</v>
      </c>
      <c r="AA7" s="180"/>
      <c r="AB7" s="180"/>
      <c r="AC7" s="180">
        <v>1</v>
      </c>
      <c r="AD7" s="180">
        <v>1</v>
      </c>
      <c r="AE7" s="180"/>
    </row>
    <row r="8" spans="1:31" hidden="1" x14ac:dyDescent="0.2">
      <c r="A8" s="158"/>
      <c r="B8" s="162"/>
      <c r="C8" s="162"/>
      <c r="D8" s="179" t="s">
        <v>38</v>
      </c>
      <c r="E8" s="179"/>
      <c r="F8" s="179"/>
      <c r="G8" s="24"/>
      <c r="H8" s="25"/>
      <c r="I8" s="24"/>
      <c r="J8" s="25"/>
      <c r="K8" s="24"/>
      <c r="L8" s="77"/>
      <c r="M8" s="24"/>
      <c r="N8" s="138">
        <f t="shared" si="0"/>
        <v>0</v>
      </c>
      <c r="O8" s="139">
        <f t="shared" si="1"/>
        <v>1</v>
      </c>
      <c r="P8" s="180"/>
      <c r="Q8" s="180">
        <v>0</v>
      </c>
      <c r="R8" s="180">
        <v>0</v>
      </c>
      <c r="S8" s="180"/>
      <c r="T8" s="180">
        <v>0</v>
      </c>
      <c r="U8" s="180">
        <v>0</v>
      </c>
      <c r="V8" s="180">
        <v>0</v>
      </c>
      <c r="W8" s="180">
        <v>1</v>
      </c>
      <c r="X8" s="180">
        <v>0</v>
      </c>
      <c r="Y8" s="180">
        <v>0</v>
      </c>
      <c r="Z8" s="180">
        <v>0</v>
      </c>
      <c r="AA8" s="180"/>
      <c r="AB8" s="180"/>
      <c r="AC8" s="180">
        <v>0</v>
      </c>
      <c r="AD8" s="180">
        <v>0</v>
      </c>
      <c r="AE8" s="180"/>
    </row>
    <row r="9" spans="1:31" x14ac:dyDescent="0.2">
      <c r="A9" s="158"/>
      <c r="B9" s="162"/>
      <c r="C9" s="162"/>
      <c r="D9" s="179" t="s">
        <v>39</v>
      </c>
      <c r="E9" s="179"/>
      <c r="F9" s="179"/>
      <c r="G9" s="24"/>
      <c r="H9" s="25"/>
      <c r="I9" s="24"/>
      <c r="J9" s="25"/>
      <c r="K9" s="24"/>
      <c r="L9" s="77"/>
      <c r="M9" s="24"/>
      <c r="N9" s="138">
        <f t="shared" si="0"/>
        <v>1</v>
      </c>
      <c r="O9" s="139">
        <f t="shared" si="1"/>
        <v>11</v>
      </c>
      <c r="P9" s="180"/>
      <c r="Q9" s="180">
        <v>1</v>
      </c>
      <c r="R9" s="180">
        <v>1</v>
      </c>
      <c r="S9" s="180"/>
      <c r="T9" s="180">
        <v>1</v>
      </c>
      <c r="U9" s="180">
        <v>1</v>
      </c>
      <c r="V9" s="180">
        <v>1</v>
      </c>
      <c r="W9" s="180">
        <v>1</v>
      </c>
      <c r="X9" s="180">
        <v>1</v>
      </c>
      <c r="Y9" s="180">
        <v>1</v>
      </c>
      <c r="Z9" s="180">
        <v>1</v>
      </c>
      <c r="AA9" s="180"/>
      <c r="AB9" s="180"/>
      <c r="AC9" s="180">
        <v>1</v>
      </c>
      <c r="AD9" s="180">
        <v>1</v>
      </c>
      <c r="AE9" s="180"/>
    </row>
    <row r="10" spans="1:31" x14ac:dyDescent="0.2">
      <c r="A10" s="158"/>
      <c r="B10" s="162"/>
      <c r="C10" s="162"/>
      <c r="D10" s="179" t="s">
        <v>40</v>
      </c>
      <c r="E10" s="179"/>
      <c r="F10" s="179"/>
      <c r="G10" s="24"/>
      <c r="H10" s="25"/>
      <c r="I10" s="24"/>
      <c r="J10" s="25"/>
      <c r="K10" s="24"/>
      <c r="L10" s="77"/>
      <c r="M10" s="24"/>
      <c r="N10" s="138">
        <f t="shared" si="0"/>
        <v>1</v>
      </c>
      <c r="O10" s="139">
        <f t="shared" si="1"/>
        <v>11</v>
      </c>
      <c r="P10" s="180"/>
      <c r="Q10" s="180">
        <v>1</v>
      </c>
      <c r="R10" s="180">
        <v>1</v>
      </c>
      <c r="S10" s="180"/>
      <c r="T10" s="180">
        <v>1</v>
      </c>
      <c r="U10" s="180">
        <v>1</v>
      </c>
      <c r="V10" s="180">
        <v>1</v>
      </c>
      <c r="W10" s="180">
        <v>1</v>
      </c>
      <c r="X10" s="180">
        <v>1</v>
      </c>
      <c r="Y10" s="180">
        <v>1</v>
      </c>
      <c r="Z10" s="180">
        <v>1</v>
      </c>
      <c r="AA10" s="180"/>
      <c r="AB10" s="180"/>
      <c r="AC10" s="180">
        <v>1</v>
      </c>
      <c r="AD10" s="180">
        <v>1</v>
      </c>
      <c r="AE10" s="180"/>
    </row>
    <row r="11" spans="1:31" x14ac:dyDescent="0.2">
      <c r="A11" s="158"/>
      <c r="B11" s="162"/>
      <c r="C11" s="162"/>
      <c r="D11" s="179"/>
      <c r="E11" s="179"/>
      <c r="F11" s="179"/>
      <c r="G11" s="26"/>
      <c r="H11" s="25"/>
      <c r="I11" s="26"/>
      <c r="J11" s="25"/>
      <c r="K11" s="26"/>
      <c r="L11" s="179"/>
      <c r="M11" s="24"/>
      <c r="N11" s="181"/>
      <c r="O11" s="181"/>
      <c r="P11" s="181"/>
      <c r="Q11" s="181"/>
      <c r="R11" s="181"/>
      <c r="S11" s="181"/>
      <c r="T11" s="181"/>
      <c r="U11" s="181"/>
      <c r="V11" s="180" t="s">
        <v>41</v>
      </c>
      <c r="W11" s="181"/>
      <c r="X11" s="180" t="s">
        <v>41</v>
      </c>
      <c r="Y11" s="181"/>
      <c r="Z11" s="181"/>
      <c r="AA11" s="181"/>
      <c r="AB11" s="181"/>
      <c r="AC11" s="180" t="s">
        <v>41</v>
      </c>
      <c r="AD11" s="181"/>
      <c r="AE11" s="181"/>
    </row>
    <row r="12" spans="1:31" x14ac:dyDescent="0.2">
      <c r="A12" s="158"/>
      <c r="B12" s="162"/>
      <c r="C12" s="165" t="s">
        <v>42</v>
      </c>
      <c r="D12" s="179" t="s">
        <v>43</v>
      </c>
      <c r="E12" s="179"/>
      <c r="F12" s="179"/>
      <c r="G12" s="24"/>
      <c r="H12" s="25"/>
      <c r="I12" s="24"/>
      <c r="J12" s="25"/>
      <c r="K12" s="24"/>
      <c r="L12" s="77"/>
      <c r="M12" s="24"/>
      <c r="N12" s="138">
        <f>IF((O12)&gt;=(0.75*$O$3),1,0)</f>
        <v>1</v>
      </c>
      <c r="O12" s="139">
        <f t="shared" si="1"/>
        <v>11</v>
      </c>
      <c r="P12" s="180"/>
      <c r="Q12" s="180">
        <v>1</v>
      </c>
      <c r="R12" s="180">
        <v>1</v>
      </c>
      <c r="S12" s="180"/>
      <c r="T12" s="180">
        <v>1</v>
      </c>
      <c r="U12" s="180">
        <v>1</v>
      </c>
      <c r="V12" s="180">
        <v>1</v>
      </c>
      <c r="W12" s="180">
        <v>1</v>
      </c>
      <c r="X12" s="180">
        <v>1</v>
      </c>
      <c r="Y12" s="180">
        <v>1</v>
      </c>
      <c r="Z12" s="180">
        <v>1</v>
      </c>
      <c r="AA12" s="180"/>
      <c r="AB12" s="180"/>
      <c r="AC12" s="180">
        <v>1</v>
      </c>
      <c r="AD12" s="180">
        <v>1</v>
      </c>
      <c r="AE12" s="180"/>
    </row>
    <row r="13" spans="1:31" hidden="1" x14ac:dyDescent="0.2">
      <c r="A13" s="158"/>
      <c r="B13" s="162"/>
      <c r="C13" s="162"/>
      <c r="D13" s="179"/>
      <c r="E13" s="179"/>
      <c r="F13" s="179"/>
      <c r="G13" s="24"/>
      <c r="H13" s="25"/>
      <c r="I13" s="24"/>
      <c r="J13" s="25"/>
      <c r="K13" s="24"/>
      <c r="L13" s="77"/>
      <c r="M13" s="24"/>
      <c r="N13" s="138">
        <f t="shared" ref="N13:N19" si="2">IF((O13)&gt;=(0.75*$O$3),1,0)</f>
        <v>0</v>
      </c>
      <c r="O13" s="139">
        <f t="shared" si="1"/>
        <v>1</v>
      </c>
      <c r="P13" s="180"/>
      <c r="Q13" s="180">
        <v>0</v>
      </c>
      <c r="R13" s="180">
        <v>0</v>
      </c>
      <c r="S13" s="180"/>
      <c r="T13" s="180">
        <v>0</v>
      </c>
      <c r="U13" s="180">
        <v>0</v>
      </c>
      <c r="V13" s="180">
        <v>0</v>
      </c>
      <c r="W13" s="180">
        <v>1</v>
      </c>
      <c r="X13" s="180">
        <v>0</v>
      </c>
      <c r="Y13" s="180">
        <v>0</v>
      </c>
      <c r="Z13" s="180">
        <v>0</v>
      </c>
      <c r="AA13" s="180"/>
      <c r="AB13" s="180"/>
      <c r="AC13" s="180">
        <v>0</v>
      </c>
      <c r="AD13" s="180">
        <v>0</v>
      </c>
      <c r="AE13" s="180"/>
    </row>
    <row r="14" spans="1:31" x14ac:dyDescent="0.2">
      <c r="A14" s="158"/>
      <c r="B14" s="162"/>
      <c r="C14" s="162"/>
      <c r="D14" s="179" t="s">
        <v>44</v>
      </c>
      <c r="E14" s="179"/>
      <c r="F14" s="179"/>
      <c r="G14" s="24"/>
      <c r="H14" s="25"/>
      <c r="I14" s="24"/>
      <c r="J14" s="25"/>
      <c r="K14" s="24"/>
      <c r="L14" s="77"/>
      <c r="M14" s="24"/>
      <c r="N14" s="138">
        <f t="shared" si="2"/>
        <v>1</v>
      </c>
      <c r="O14" s="139">
        <f t="shared" si="1"/>
        <v>11</v>
      </c>
      <c r="P14" s="180"/>
      <c r="Q14" s="180">
        <v>1</v>
      </c>
      <c r="R14" s="180">
        <v>1</v>
      </c>
      <c r="S14" s="180"/>
      <c r="T14" s="180">
        <v>1</v>
      </c>
      <c r="U14" s="180">
        <v>1</v>
      </c>
      <c r="V14" s="180">
        <v>1</v>
      </c>
      <c r="W14" s="180">
        <v>1</v>
      </c>
      <c r="X14" s="180">
        <v>1</v>
      </c>
      <c r="Y14" s="180">
        <v>1</v>
      </c>
      <c r="Z14" s="180">
        <v>1</v>
      </c>
      <c r="AA14" s="180"/>
      <c r="AB14" s="180"/>
      <c r="AC14" s="180">
        <v>1</v>
      </c>
      <c r="AD14" s="180">
        <v>1</v>
      </c>
      <c r="AE14" s="180"/>
    </row>
    <row r="15" spans="1:31" hidden="1" x14ac:dyDescent="0.2">
      <c r="A15" s="158"/>
      <c r="B15" s="162"/>
      <c r="C15" s="162"/>
      <c r="D15" s="179" t="s">
        <v>45</v>
      </c>
      <c r="E15" s="179"/>
      <c r="F15" s="179"/>
      <c r="G15" s="24"/>
      <c r="H15" s="25"/>
      <c r="I15" s="24"/>
      <c r="J15" s="25"/>
      <c r="K15" s="24"/>
      <c r="L15" s="77"/>
      <c r="M15" s="24"/>
      <c r="N15" s="138">
        <f t="shared" si="2"/>
        <v>0</v>
      </c>
      <c r="O15" s="139">
        <f t="shared" si="1"/>
        <v>1</v>
      </c>
      <c r="P15" s="180"/>
      <c r="Q15" s="180">
        <v>0</v>
      </c>
      <c r="R15" s="180">
        <v>0</v>
      </c>
      <c r="S15" s="180"/>
      <c r="T15" s="180">
        <v>0</v>
      </c>
      <c r="U15" s="180">
        <v>0</v>
      </c>
      <c r="V15" s="180">
        <v>0</v>
      </c>
      <c r="W15" s="180">
        <v>1</v>
      </c>
      <c r="X15" s="180">
        <v>0</v>
      </c>
      <c r="Y15" s="180">
        <v>0</v>
      </c>
      <c r="Z15" s="180">
        <v>0</v>
      </c>
      <c r="AA15" s="180"/>
      <c r="AB15" s="180"/>
      <c r="AC15" s="180">
        <v>0</v>
      </c>
      <c r="AD15" s="180">
        <v>0</v>
      </c>
      <c r="AE15" s="180"/>
    </row>
    <row r="16" spans="1:31" x14ac:dyDescent="0.2">
      <c r="A16" s="158"/>
      <c r="B16" s="162"/>
      <c r="C16" s="162"/>
      <c r="D16" s="179" t="s">
        <v>46</v>
      </c>
      <c r="E16" s="179"/>
      <c r="F16" s="179"/>
      <c r="G16" s="24"/>
      <c r="H16" s="25"/>
      <c r="I16" s="24"/>
      <c r="J16" s="25"/>
      <c r="K16" s="24"/>
      <c r="L16" s="77"/>
      <c r="M16" s="24"/>
      <c r="N16" s="138">
        <f t="shared" si="2"/>
        <v>1</v>
      </c>
      <c r="O16" s="139">
        <f t="shared" si="1"/>
        <v>11</v>
      </c>
      <c r="P16" s="180"/>
      <c r="Q16" s="180">
        <v>1</v>
      </c>
      <c r="R16" s="180">
        <v>1</v>
      </c>
      <c r="S16" s="180"/>
      <c r="T16" s="180">
        <v>1</v>
      </c>
      <c r="U16" s="180">
        <v>1</v>
      </c>
      <c r="V16" s="180">
        <v>1</v>
      </c>
      <c r="W16" s="180">
        <v>1</v>
      </c>
      <c r="X16" s="180">
        <v>1</v>
      </c>
      <c r="Y16" s="180">
        <v>1</v>
      </c>
      <c r="Z16" s="180">
        <v>1</v>
      </c>
      <c r="AA16" s="180"/>
      <c r="AB16" s="180"/>
      <c r="AC16" s="180">
        <v>1</v>
      </c>
      <c r="AD16" s="180">
        <v>1</v>
      </c>
      <c r="AE16" s="180"/>
    </row>
    <row r="17" spans="1:31" x14ac:dyDescent="0.2">
      <c r="A17" s="158"/>
      <c r="B17" s="162"/>
      <c r="C17" s="162"/>
      <c r="D17" s="179" t="s">
        <v>47</v>
      </c>
      <c r="E17" s="179"/>
      <c r="F17" s="179"/>
      <c r="G17" s="24"/>
      <c r="H17" s="25"/>
      <c r="I17" s="24"/>
      <c r="J17" s="25"/>
      <c r="K17" s="24"/>
      <c r="L17" s="77"/>
      <c r="M17" s="24"/>
      <c r="N17" s="138">
        <f t="shared" si="2"/>
        <v>1</v>
      </c>
      <c r="O17" s="139">
        <f t="shared" si="1"/>
        <v>11</v>
      </c>
      <c r="P17" s="180"/>
      <c r="Q17" s="180">
        <v>1</v>
      </c>
      <c r="R17" s="180">
        <v>1</v>
      </c>
      <c r="S17" s="180"/>
      <c r="T17" s="180">
        <v>1</v>
      </c>
      <c r="U17" s="180">
        <v>1</v>
      </c>
      <c r="V17" s="180">
        <v>1</v>
      </c>
      <c r="W17" s="180">
        <v>1</v>
      </c>
      <c r="X17" s="180">
        <v>1</v>
      </c>
      <c r="Y17" s="180">
        <v>1</v>
      </c>
      <c r="Z17" s="180">
        <v>1</v>
      </c>
      <c r="AA17" s="180"/>
      <c r="AB17" s="180"/>
      <c r="AC17" s="180">
        <v>1</v>
      </c>
      <c r="AD17" s="180">
        <v>1</v>
      </c>
      <c r="AE17" s="180"/>
    </row>
    <row r="18" spans="1:31" hidden="1" x14ac:dyDescent="0.2">
      <c r="A18" s="158"/>
      <c r="B18" s="162"/>
      <c r="C18" s="162"/>
      <c r="D18" s="179" t="s">
        <v>48</v>
      </c>
      <c r="E18" s="179"/>
      <c r="F18" s="179"/>
      <c r="G18" s="24"/>
      <c r="H18" s="25"/>
      <c r="I18" s="24"/>
      <c r="J18" s="25"/>
      <c r="K18" s="24"/>
      <c r="L18" s="77"/>
      <c r="M18" s="24"/>
      <c r="N18" s="138">
        <f t="shared" si="2"/>
        <v>0</v>
      </c>
      <c r="O18" s="139">
        <f t="shared" si="1"/>
        <v>1</v>
      </c>
      <c r="P18" s="180"/>
      <c r="Q18" s="180">
        <v>0</v>
      </c>
      <c r="R18" s="180">
        <v>0</v>
      </c>
      <c r="S18" s="180"/>
      <c r="T18" s="180">
        <v>0</v>
      </c>
      <c r="U18" s="180">
        <v>0</v>
      </c>
      <c r="V18" s="180">
        <v>0</v>
      </c>
      <c r="W18" s="180">
        <v>1</v>
      </c>
      <c r="X18" s="180">
        <v>0</v>
      </c>
      <c r="Y18" s="180">
        <v>0</v>
      </c>
      <c r="Z18" s="180">
        <v>0</v>
      </c>
      <c r="AA18" s="180"/>
      <c r="AB18" s="180"/>
      <c r="AC18" s="180">
        <v>0</v>
      </c>
      <c r="AD18" s="180">
        <v>0</v>
      </c>
      <c r="AE18" s="180"/>
    </row>
    <row r="19" spans="1:31" x14ac:dyDescent="0.2">
      <c r="A19" s="158"/>
      <c r="B19" s="162"/>
      <c r="C19" s="162"/>
      <c r="D19" s="179" t="s">
        <v>49</v>
      </c>
      <c r="E19" s="179"/>
      <c r="F19" s="179"/>
      <c r="G19" s="24"/>
      <c r="H19" s="25"/>
      <c r="I19" s="24"/>
      <c r="J19" s="25"/>
      <c r="K19" s="24"/>
      <c r="L19" s="77"/>
      <c r="M19" s="24"/>
      <c r="N19" s="138">
        <f t="shared" si="2"/>
        <v>1</v>
      </c>
      <c r="O19" s="139">
        <f t="shared" si="1"/>
        <v>11</v>
      </c>
      <c r="P19" s="180"/>
      <c r="Q19" s="180">
        <v>1</v>
      </c>
      <c r="R19" s="180">
        <v>1</v>
      </c>
      <c r="S19" s="180"/>
      <c r="T19" s="180">
        <v>1</v>
      </c>
      <c r="U19" s="180">
        <v>1</v>
      </c>
      <c r="V19" s="180">
        <v>1</v>
      </c>
      <c r="W19" s="180">
        <v>1</v>
      </c>
      <c r="X19" s="180">
        <v>1</v>
      </c>
      <c r="Y19" s="180">
        <v>1</v>
      </c>
      <c r="Z19" s="180">
        <v>1</v>
      </c>
      <c r="AA19" s="180"/>
      <c r="AB19" s="180"/>
      <c r="AC19" s="180">
        <v>1</v>
      </c>
      <c r="AD19" s="180">
        <v>1</v>
      </c>
      <c r="AE19" s="180"/>
    </row>
    <row r="20" spans="1:31" x14ac:dyDescent="0.2">
      <c r="A20" s="158"/>
      <c r="B20" s="162"/>
      <c r="C20" s="162"/>
      <c r="D20" s="158"/>
      <c r="E20" s="158"/>
      <c r="F20" s="158"/>
      <c r="G20" s="162"/>
      <c r="H20" s="27"/>
      <c r="I20" s="162"/>
      <c r="J20" s="27"/>
      <c r="K20" s="162"/>
      <c r="L20" s="158"/>
      <c r="M20" s="28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0" t="s">
        <v>41</v>
      </c>
      <c r="Y20" s="181"/>
      <c r="Z20" s="181"/>
      <c r="AA20" s="181"/>
      <c r="AB20" s="181"/>
      <c r="AC20" s="181"/>
      <c r="AD20" s="181"/>
      <c r="AE20" s="181"/>
    </row>
    <row r="21" spans="1:31" x14ac:dyDescent="0.2">
      <c r="A21" s="158"/>
      <c r="B21" s="162"/>
      <c r="C21" s="165" t="s">
        <v>50</v>
      </c>
      <c r="D21" s="158" t="s">
        <v>51</v>
      </c>
      <c r="E21" s="158"/>
      <c r="F21" s="158"/>
      <c r="G21" s="28"/>
      <c r="H21" s="27"/>
      <c r="I21" s="28"/>
      <c r="J21" s="27"/>
      <c r="K21" s="28"/>
      <c r="L21" s="80"/>
      <c r="M21" s="28"/>
      <c r="N21" s="138">
        <f>IF((O21)&gt;=(0.75*$O$3),1,0)</f>
        <v>1</v>
      </c>
      <c r="O21" s="139">
        <f t="shared" si="1"/>
        <v>11</v>
      </c>
      <c r="P21" s="180"/>
      <c r="Q21" s="180">
        <v>1</v>
      </c>
      <c r="R21" s="180">
        <v>1</v>
      </c>
      <c r="S21" s="180"/>
      <c r="T21" s="180">
        <v>1</v>
      </c>
      <c r="U21" s="180">
        <v>1</v>
      </c>
      <c r="V21" s="180">
        <v>1</v>
      </c>
      <c r="W21" s="180">
        <v>1</v>
      </c>
      <c r="X21" s="180">
        <v>1</v>
      </c>
      <c r="Y21" s="180">
        <v>1</v>
      </c>
      <c r="Z21" s="180">
        <v>1</v>
      </c>
      <c r="AA21" s="180"/>
      <c r="AB21" s="180"/>
      <c r="AC21" s="180">
        <v>1</v>
      </c>
      <c r="AD21" s="180">
        <v>1</v>
      </c>
      <c r="AE21" s="180"/>
    </row>
    <row r="22" spans="1:31" hidden="1" x14ac:dyDescent="0.2">
      <c r="A22" s="158"/>
      <c r="B22" s="162"/>
      <c r="C22" s="162"/>
      <c r="D22" s="171"/>
      <c r="E22" s="158"/>
      <c r="F22" s="171"/>
      <c r="G22" s="29"/>
      <c r="H22" s="30"/>
      <c r="I22" s="29"/>
      <c r="J22" s="30"/>
      <c r="K22" s="29"/>
      <c r="L22" s="81"/>
      <c r="M22" s="29"/>
      <c r="N22" s="138">
        <f t="shared" ref="N22:N23" si="3">IF((O22)&gt;=(0.75*$O$3),1,0)</f>
        <v>0</v>
      </c>
      <c r="O22" s="139">
        <f t="shared" si="1"/>
        <v>1</v>
      </c>
      <c r="P22" s="180"/>
      <c r="Q22" s="180">
        <v>0</v>
      </c>
      <c r="R22" s="180">
        <v>0</v>
      </c>
      <c r="S22" s="180"/>
      <c r="T22" s="180">
        <v>0</v>
      </c>
      <c r="U22" s="180">
        <v>0</v>
      </c>
      <c r="V22" s="180">
        <v>0</v>
      </c>
      <c r="W22" s="180">
        <v>1</v>
      </c>
      <c r="X22" s="180">
        <v>0</v>
      </c>
      <c r="Y22" s="180">
        <v>0</v>
      </c>
      <c r="Z22" s="180">
        <v>0</v>
      </c>
      <c r="AA22" s="180"/>
      <c r="AB22" s="180"/>
      <c r="AC22" s="180">
        <v>0</v>
      </c>
      <c r="AD22" s="180">
        <v>0</v>
      </c>
      <c r="AE22" s="180"/>
    </row>
    <row r="23" spans="1:31" x14ac:dyDescent="0.2">
      <c r="A23" s="158"/>
      <c r="B23" s="162"/>
      <c r="C23" s="162"/>
      <c r="D23" s="158" t="s">
        <v>52</v>
      </c>
      <c r="E23" s="158"/>
      <c r="F23" s="158"/>
      <c r="G23" s="28"/>
      <c r="H23" s="27"/>
      <c r="I23" s="28"/>
      <c r="J23" s="27"/>
      <c r="K23" s="28"/>
      <c r="L23" s="80"/>
      <c r="M23" s="28"/>
      <c r="N23" s="138">
        <f t="shared" si="3"/>
        <v>1</v>
      </c>
      <c r="O23" s="139">
        <f t="shared" si="1"/>
        <v>11</v>
      </c>
      <c r="P23" s="180"/>
      <c r="Q23" s="180">
        <v>1</v>
      </c>
      <c r="R23" s="180">
        <v>1</v>
      </c>
      <c r="S23" s="180"/>
      <c r="T23" s="180">
        <v>1</v>
      </c>
      <c r="U23" s="180">
        <v>1</v>
      </c>
      <c r="V23" s="180">
        <v>1</v>
      </c>
      <c r="W23" s="180">
        <v>1</v>
      </c>
      <c r="X23" s="180">
        <v>1</v>
      </c>
      <c r="Y23" s="180">
        <v>1</v>
      </c>
      <c r="Z23" s="180">
        <v>1</v>
      </c>
      <c r="AA23" s="180"/>
      <c r="AB23" s="180"/>
      <c r="AC23" s="180">
        <v>1</v>
      </c>
      <c r="AD23" s="180">
        <v>1</v>
      </c>
      <c r="AE23" s="180"/>
    </row>
    <row r="24" spans="1:31" ht="16" thickBot="1" x14ac:dyDescent="0.25">
      <c r="A24" s="159"/>
      <c r="B24" s="163"/>
      <c r="C24" s="163"/>
      <c r="D24" s="159"/>
      <c r="E24" s="158"/>
      <c r="F24" s="158"/>
      <c r="G24" s="28"/>
      <c r="H24" s="27"/>
      <c r="I24" s="28"/>
      <c r="J24" s="27"/>
      <c r="K24" s="28"/>
      <c r="L24" s="80"/>
      <c r="M24" s="28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</row>
    <row r="25" spans="1:31" ht="16" thickBot="1" x14ac:dyDescent="0.25">
      <c r="A25" s="186"/>
      <c r="B25" s="186"/>
      <c r="C25" s="186"/>
      <c r="D25" s="186"/>
      <c r="E25" s="31"/>
      <c r="F25" s="32"/>
      <c r="G25" s="33"/>
      <c r="H25" s="34"/>
      <c r="I25" s="33"/>
      <c r="J25" s="34"/>
      <c r="K25" s="33"/>
      <c r="L25" s="32"/>
      <c r="M25" s="82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</row>
    <row r="26" spans="1:31" x14ac:dyDescent="0.2">
      <c r="A26" s="157" t="s">
        <v>53</v>
      </c>
      <c r="B26" s="161" t="s">
        <v>54</v>
      </c>
      <c r="C26" s="164" t="s">
        <v>55</v>
      </c>
      <c r="D26" s="170" t="s">
        <v>56</v>
      </c>
      <c r="E26" s="164"/>
      <c r="F26" s="158"/>
      <c r="G26" s="28"/>
      <c r="H26" s="27"/>
      <c r="I26" s="28"/>
      <c r="J26" s="27"/>
      <c r="K26" s="28"/>
      <c r="L26" s="80"/>
      <c r="M26" s="28"/>
      <c r="N26" s="138">
        <f>IF((O26)&gt;=(0.75*$O$3),1,0)</f>
        <v>1</v>
      </c>
      <c r="O26" s="139">
        <f t="shared" si="1"/>
        <v>11</v>
      </c>
      <c r="P26" s="180"/>
      <c r="Q26" s="180">
        <v>1</v>
      </c>
      <c r="R26" s="180">
        <v>1</v>
      </c>
      <c r="S26" s="180"/>
      <c r="T26" s="180">
        <v>1</v>
      </c>
      <c r="U26" s="180">
        <v>1</v>
      </c>
      <c r="V26" s="180">
        <v>1</v>
      </c>
      <c r="W26" s="180">
        <v>1</v>
      </c>
      <c r="X26" s="180">
        <v>1</v>
      </c>
      <c r="Y26" s="180">
        <v>1</v>
      </c>
      <c r="Z26" s="180">
        <v>1</v>
      </c>
      <c r="AA26" s="180"/>
      <c r="AB26" s="180"/>
      <c r="AC26" s="180">
        <v>1</v>
      </c>
      <c r="AD26" s="180">
        <v>1</v>
      </c>
      <c r="AE26" s="180"/>
    </row>
    <row r="27" spans="1:31" x14ac:dyDescent="0.2">
      <c r="A27" s="158"/>
      <c r="B27" s="162"/>
      <c r="C27" s="162"/>
      <c r="D27" s="169" t="s">
        <v>57</v>
      </c>
      <c r="E27" s="26"/>
      <c r="F27" s="158"/>
      <c r="G27" s="28"/>
      <c r="H27" s="27"/>
      <c r="I27" s="28"/>
      <c r="J27" s="27"/>
      <c r="K27" s="28"/>
      <c r="L27" s="80"/>
      <c r="M27" s="28"/>
      <c r="N27" s="138">
        <f t="shared" ref="N27:N28" si="4">IF((O27)&gt;=(0.75*$O$3),1,0)</f>
        <v>1</v>
      </c>
      <c r="O27" s="139">
        <f t="shared" si="1"/>
        <v>11</v>
      </c>
      <c r="P27" s="180"/>
      <c r="Q27" s="180">
        <v>1</v>
      </c>
      <c r="R27" s="180">
        <v>1</v>
      </c>
      <c r="S27" s="180"/>
      <c r="T27" s="180">
        <v>1</v>
      </c>
      <c r="U27" s="180">
        <v>1</v>
      </c>
      <c r="V27" s="180">
        <v>1</v>
      </c>
      <c r="W27" s="180">
        <v>1</v>
      </c>
      <c r="X27" s="180">
        <v>1</v>
      </c>
      <c r="Y27" s="180">
        <v>1</v>
      </c>
      <c r="Z27" s="180">
        <v>1</v>
      </c>
      <c r="AA27" s="180"/>
      <c r="AB27" s="180"/>
      <c r="AC27" s="180">
        <v>1</v>
      </c>
      <c r="AD27" s="180">
        <v>1</v>
      </c>
      <c r="AE27" s="180"/>
    </row>
    <row r="28" spans="1:31" x14ac:dyDescent="0.2">
      <c r="A28" s="158"/>
      <c r="B28" s="162"/>
      <c r="C28" s="162"/>
      <c r="D28" s="169" t="s">
        <v>58</v>
      </c>
      <c r="E28" s="26"/>
      <c r="F28" s="158"/>
      <c r="G28" s="28"/>
      <c r="H28" s="27"/>
      <c r="I28" s="28"/>
      <c r="J28" s="27"/>
      <c r="K28" s="28"/>
      <c r="L28" s="80"/>
      <c r="M28" s="28"/>
      <c r="N28" s="138">
        <f t="shared" si="4"/>
        <v>1</v>
      </c>
      <c r="O28" s="139">
        <f t="shared" si="1"/>
        <v>11</v>
      </c>
      <c r="P28" s="180"/>
      <c r="Q28" s="180">
        <v>1</v>
      </c>
      <c r="R28" s="180">
        <v>1</v>
      </c>
      <c r="S28" s="180"/>
      <c r="T28" s="180">
        <v>1</v>
      </c>
      <c r="U28" s="180">
        <v>1</v>
      </c>
      <c r="V28" s="180">
        <v>1</v>
      </c>
      <c r="W28" s="180">
        <v>1</v>
      </c>
      <c r="X28" s="180">
        <v>1</v>
      </c>
      <c r="Y28" s="180">
        <v>1</v>
      </c>
      <c r="Z28" s="180">
        <v>1</v>
      </c>
      <c r="AA28" s="180"/>
      <c r="AB28" s="180"/>
      <c r="AC28" s="180">
        <v>1</v>
      </c>
      <c r="AD28" s="180">
        <v>1</v>
      </c>
      <c r="AE28" s="180"/>
    </row>
    <row r="29" spans="1:31" hidden="1" x14ac:dyDescent="0.2">
      <c r="A29" s="158"/>
      <c r="B29" s="162"/>
      <c r="C29" s="162"/>
      <c r="D29" s="169"/>
      <c r="E29" s="26"/>
      <c r="F29" s="158"/>
      <c r="G29" s="28"/>
      <c r="H29" s="27"/>
      <c r="I29" s="28"/>
      <c r="J29" s="27"/>
      <c r="K29" s="28"/>
      <c r="L29" s="80"/>
      <c r="M29" s="28"/>
      <c r="N29" s="138">
        <f t="shared" ref="N29:N30" si="5">IF((O29)&gt;=(0.75*$E$3),1,0)</f>
        <v>1</v>
      </c>
      <c r="O29" s="139">
        <f t="shared" si="1"/>
        <v>0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spans="1:31" hidden="1" x14ac:dyDescent="0.2">
      <c r="A30" s="158"/>
      <c r="B30" s="162"/>
      <c r="C30" s="162"/>
      <c r="D30" s="169"/>
      <c r="E30" s="26"/>
      <c r="F30" s="158"/>
      <c r="G30" s="28"/>
      <c r="H30" s="27"/>
      <c r="I30" s="28"/>
      <c r="J30" s="27"/>
      <c r="K30" s="28"/>
      <c r="L30" s="80"/>
      <c r="M30" s="28"/>
      <c r="N30" s="138">
        <f t="shared" si="5"/>
        <v>1</v>
      </c>
      <c r="O30" s="139">
        <f t="shared" si="1"/>
        <v>0</v>
      </c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</row>
    <row r="31" spans="1:31" ht="16" thickBot="1" x14ac:dyDescent="0.25">
      <c r="A31" s="159"/>
      <c r="B31" s="163"/>
      <c r="C31" s="163"/>
      <c r="D31" s="172"/>
      <c r="E31" s="163"/>
      <c r="F31" s="158"/>
      <c r="G31" s="35"/>
      <c r="H31" s="36"/>
      <c r="I31" s="35"/>
      <c r="J31" s="36"/>
      <c r="K31" s="35"/>
      <c r="L31" s="83"/>
      <c r="M31" s="35"/>
      <c r="N31" s="181"/>
      <c r="O31" s="181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</row>
    <row r="32" spans="1:31" ht="16" thickBot="1" x14ac:dyDescent="0.25">
      <c r="A32" s="186"/>
      <c r="B32" s="186"/>
      <c r="C32" s="186"/>
      <c r="D32" s="186"/>
      <c r="E32" s="31"/>
      <c r="F32" s="32"/>
      <c r="G32" s="33"/>
      <c r="H32" s="34"/>
      <c r="I32" s="33"/>
      <c r="J32" s="34"/>
      <c r="K32" s="33"/>
      <c r="L32" s="32"/>
      <c r="M32" s="82"/>
      <c r="N32" s="181"/>
      <c r="O32" s="181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</row>
    <row r="33" spans="1:30" x14ac:dyDescent="0.2">
      <c r="A33" s="157" t="s">
        <v>59</v>
      </c>
      <c r="B33" s="161" t="s">
        <v>60</v>
      </c>
      <c r="C33" s="167"/>
      <c r="D33" s="173" t="s">
        <v>61</v>
      </c>
      <c r="E33" s="167"/>
      <c r="F33" s="158"/>
      <c r="G33" s="162"/>
      <c r="H33" s="27"/>
      <c r="I33" s="162"/>
      <c r="J33" s="27"/>
      <c r="K33" s="162"/>
      <c r="L33" s="158"/>
      <c r="M33" s="28"/>
      <c r="N33" s="138">
        <f>IF((O33)&gt;=(0.75*$O$3),1,0)</f>
        <v>1</v>
      </c>
      <c r="O33" s="139">
        <f t="shared" si="1"/>
        <v>10</v>
      </c>
      <c r="P33" s="180"/>
      <c r="Q33" s="180">
        <v>1</v>
      </c>
      <c r="R33" s="180">
        <v>1</v>
      </c>
      <c r="S33" s="180"/>
      <c r="T33" s="180">
        <v>1</v>
      </c>
      <c r="U33" s="186"/>
      <c r="V33" s="186">
        <v>1</v>
      </c>
      <c r="W33" s="180">
        <v>1</v>
      </c>
      <c r="X33" s="186">
        <v>1</v>
      </c>
      <c r="Y33" s="186">
        <v>1</v>
      </c>
      <c r="Z33" s="186">
        <v>1</v>
      </c>
      <c r="AA33" s="186"/>
      <c r="AB33" s="186"/>
      <c r="AC33" s="186">
        <v>1</v>
      </c>
      <c r="AD33" s="186">
        <v>1</v>
      </c>
    </row>
    <row r="34" spans="1:30" x14ac:dyDescent="0.2">
      <c r="A34" s="176"/>
      <c r="B34" s="177"/>
      <c r="C34" s="178"/>
      <c r="D34" s="175"/>
      <c r="E34" s="178"/>
      <c r="F34" s="158"/>
      <c r="G34" s="162"/>
      <c r="H34" s="27"/>
      <c r="I34" s="162"/>
      <c r="J34" s="27"/>
      <c r="K34" s="162"/>
      <c r="L34" s="158"/>
      <c r="M34" s="28"/>
      <c r="N34" s="181"/>
      <c r="O34" s="181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</row>
    <row r="35" spans="1:30" ht="16" thickBot="1" x14ac:dyDescent="0.25">
      <c r="A35" s="160"/>
      <c r="B35" s="166"/>
      <c r="C35" s="168"/>
      <c r="D35" s="174"/>
      <c r="E35" s="166"/>
      <c r="F35" s="159"/>
      <c r="G35" s="35"/>
      <c r="H35" s="36"/>
      <c r="I35" s="35"/>
      <c r="J35" s="36"/>
      <c r="K35" s="35"/>
      <c r="L35" s="83"/>
      <c r="M35" s="35"/>
      <c r="N35" s="181"/>
      <c r="O35" s="181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</row>
    <row r="36" spans="1:30" x14ac:dyDescent="0.2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69"/>
      <c r="N36" s="181"/>
      <c r="O36" s="181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</row>
    <row r="37" spans="1:30" x14ac:dyDescent="0.2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</row>
    <row r="38" spans="1:30" x14ac:dyDescent="0.2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</row>
    <row r="39" spans="1:30" x14ac:dyDescent="0.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</row>
    <row r="40" spans="1:30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</row>
    <row r="41" spans="1:30" x14ac:dyDescent="0.2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</row>
    <row r="42" spans="1:30" x14ac:dyDescent="0.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</row>
    <row r="43" spans="1:30" x14ac:dyDescent="0.2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</row>
    <row r="44" spans="1:30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</row>
    <row r="46" spans="1:30" x14ac:dyDescent="0.2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</row>
    <row r="47" spans="1:30" x14ac:dyDescent="0.2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</row>
    <row r="48" spans="1:30" x14ac:dyDescent="0.2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</row>
    <row r="49" spans="14:14" x14ac:dyDescent="0.2">
      <c r="N49" s="186"/>
    </row>
    <row r="50" spans="14:14" x14ac:dyDescent="0.2">
      <c r="N50" s="186"/>
    </row>
    <row r="51" spans="14:14" x14ac:dyDescent="0.2">
      <c r="N51" s="186"/>
    </row>
    <row r="54" spans="14:14" x14ac:dyDescent="0.2">
      <c r="N54" s="186"/>
    </row>
    <row r="55" spans="14:14" x14ac:dyDescent="0.2">
      <c r="N55" s="186"/>
    </row>
    <row r="56" spans="14:14" x14ac:dyDescent="0.2">
      <c r="N56" s="186"/>
    </row>
    <row r="57" spans="14:14" x14ac:dyDescent="0.2">
      <c r="N57" s="186"/>
    </row>
    <row r="58" spans="14:14" x14ac:dyDescent="0.2">
      <c r="N58" s="186"/>
    </row>
    <row r="59" spans="14:14" x14ac:dyDescent="0.2">
      <c r="N59" s="186"/>
    </row>
    <row r="60" spans="14:14" x14ac:dyDescent="0.2">
      <c r="N60" s="186"/>
    </row>
    <row r="61" spans="14:14" x14ac:dyDescent="0.2">
      <c r="N61" s="186"/>
    </row>
    <row r="62" spans="14:14" x14ac:dyDescent="0.2">
      <c r="N62" s="186"/>
    </row>
    <row r="63" spans="14:14" x14ac:dyDescent="0.2">
      <c r="N63" s="186"/>
    </row>
    <row r="64" spans="14:14" x14ac:dyDescent="0.2">
      <c r="N64" s="186"/>
    </row>
    <row r="67" spans="14:14" x14ac:dyDescent="0.2">
      <c r="N67" s="186"/>
    </row>
    <row r="68" spans="14:14" x14ac:dyDescent="0.2">
      <c r="N68" s="186"/>
    </row>
    <row r="69" spans="14:14" x14ac:dyDescent="0.2">
      <c r="N69" s="186"/>
    </row>
    <row r="70" spans="14:14" x14ac:dyDescent="0.2">
      <c r="N70" s="186"/>
    </row>
    <row r="73" spans="14:14" x14ac:dyDescent="0.2">
      <c r="N73" s="186"/>
    </row>
    <row r="74" spans="14:14" x14ac:dyDescent="0.2">
      <c r="N74" s="186"/>
    </row>
    <row r="75" spans="14:14" x14ac:dyDescent="0.2">
      <c r="N75" s="186"/>
    </row>
    <row r="76" spans="14:14" x14ac:dyDescent="0.2">
      <c r="N76" s="186"/>
    </row>
    <row r="77" spans="14:14" x14ac:dyDescent="0.2">
      <c r="N77" s="186"/>
    </row>
    <row r="78" spans="14:14" x14ac:dyDescent="0.2">
      <c r="N78" s="186"/>
    </row>
    <row r="79" spans="14:14" x14ac:dyDescent="0.2">
      <c r="N79" s="186"/>
    </row>
  </sheetData>
  <conditionalFormatting sqref="O1">
    <cfRule type="colorScale" priority="4">
      <colorScale>
        <cfvo type="min"/>
        <cfvo type="max"/>
        <color rgb="FFFFEF9C"/>
        <color rgb="FF63BE7B"/>
      </colorScale>
    </cfRule>
  </conditionalFormatting>
  <conditionalFormatting sqref="O3">
    <cfRule type="colorScale" priority="5">
      <colorScale>
        <cfvo type="min"/>
        <cfvo type="max"/>
        <color rgb="FFFFEF9C"/>
        <color rgb="FF63BE7B"/>
      </colorScale>
    </cfRule>
  </conditionalFormatting>
  <conditionalFormatting sqref="N33 N4:N10 N12:N19 N21:N23 N26:N30">
    <cfRule type="cellIs" dxfId="15" priority="1" operator="notEqual">
      <formula>1</formula>
    </cfRule>
    <cfRule type="cellIs" dxfId="14" priority="2" operator="equal">
      <formula>1</formula>
    </cfRule>
  </conditionalFormatting>
  <conditionalFormatting sqref="O4:O10 O26:O30 O33 O12:O19 O21:O23">
    <cfRule type="dataBar" priority="22">
      <dataBar>
        <cfvo type="min"/>
        <cfvo type="max"/>
        <color rgb="FFFFB628"/>
      </dataBar>
    </cfRule>
  </conditionalFormatting>
  <conditionalFormatting sqref="O37:O65503">
    <cfRule type="colorScale" priority="23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scale="41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V51"/>
  <sheetViews>
    <sheetView tabSelected="1" topLeftCell="D1" workbookViewId="0">
      <selection activeCell="F1" sqref="F1"/>
    </sheetView>
  </sheetViews>
  <sheetFormatPr baseColWidth="10" defaultColWidth="8.6640625" defaultRowHeight="15" x14ac:dyDescent="0.2"/>
  <cols>
    <col min="1" max="1" width="5.33203125" style="62" customWidth="1"/>
    <col min="2" max="2" width="45.6640625" style="58" customWidth="1"/>
    <col min="3" max="3" width="5.6640625" style="58" customWidth="1"/>
    <col min="4" max="4" width="6.5" style="74" customWidth="1"/>
    <col min="5" max="5" width="13.6640625" style="58" customWidth="1"/>
    <col min="6" max="6" width="7.1640625" style="63" customWidth="1"/>
    <col min="7" max="9" width="13.5" style="62" customWidth="1"/>
    <col min="10" max="10" width="15.33203125" style="62" customWidth="1"/>
    <col min="11" max="22" width="13.5" style="62" customWidth="1"/>
    <col min="23" max="23" width="5.33203125" style="58" customWidth="1"/>
    <col min="24" max="16384" width="8.6640625" style="58"/>
  </cols>
  <sheetData>
    <row r="1" spans="1:22" s="59" customFormat="1" ht="58.25" customHeight="1" x14ac:dyDescent="0.2">
      <c r="A1" s="100" t="s">
        <v>62</v>
      </c>
      <c r="B1" s="187" t="s">
        <v>63</v>
      </c>
      <c r="C1" s="187" t="s">
        <v>64</v>
      </c>
      <c r="D1" s="102" t="s">
        <v>1</v>
      </c>
      <c r="E1" s="103" t="s">
        <v>2</v>
      </c>
      <c r="F1" s="104" t="s">
        <v>65</v>
      </c>
      <c r="G1" s="105" t="s">
        <v>15</v>
      </c>
      <c r="H1" s="106" t="s">
        <v>16</v>
      </c>
      <c r="I1" s="106" t="s">
        <v>17</v>
      </c>
      <c r="J1" s="106" t="s">
        <v>18</v>
      </c>
      <c r="K1" s="106" t="s">
        <v>19</v>
      </c>
      <c r="L1" s="106" t="s">
        <v>20</v>
      </c>
      <c r="M1" s="106" t="s">
        <v>21</v>
      </c>
      <c r="N1" s="106" t="s">
        <v>22</v>
      </c>
      <c r="O1" s="106" t="s">
        <v>23</v>
      </c>
      <c r="P1" s="106" t="s">
        <v>24</v>
      </c>
      <c r="Q1" s="106" t="s">
        <v>25</v>
      </c>
      <c r="R1" s="106" t="s">
        <v>26</v>
      </c>
      <c r="S1" s="106" t="s">
        <v>27</v>
      </c>
      <c r="T1" s="106" t="s">
        <v>28</v>
      </c>
      <c r="U1" s="106" t="s">
        <v>29</v>
      </c>
      <c r="V1" s="107" t="s">
        <v>30</v>
      </c>
    </row>
    <row r="2" spans="1:22" s="60" customFormat="1" ht="20.25" customHeight="1" x14ac:dyDescent="0.15">
      <c r="A2" s="73"/>
      <c r="B2" s="109" t="s">
        <v>3</v>
      </c>
      <c r="C2" s="109"/>
      <c r="D2" s="111"/>
      <c r="E2" s="110">
        <f>COUNTIF(G2:W2,1)</f>
        <v>16</v>
      </c>
      <c r="F2" s="112"/>
      <c r="G2" s="113">
        <v>1</v>
      </c>
      <c r="H2" s="113">
        <v>1</v>
      </c>
      <c r="I2" s="113">
        <v>1</v>
      </c>
      <c r="J2" s="113">
        <v>1</v>
      </c>
      <c r="K2" s="113">
        <v>1</v>
      </c>
      <c r="L2" s="113">
        <v>1</v>
      </c>
      <c r="M2" s="113">
        <v>1</v>
      </c>
      <c r="N2" s="113">
        <v>1</v>
      </c>
      <c r="O2" s="113">
        <v>1</v>
      </c>
      <c r="P2" s="113">
        <v>1</v>
      </c>
      <c r="Q2" s="113">
        <v>1</v>
      </c>
      <c r="R2" s="113">
        <v>1</v>
      </c>
      <c r="S2" s="113">
        <v>1</v>
      </c>
      <c r="T2" s="113">
        <v>1</v>
      </c>
      <c r="U2" s="113">
        <v>1</v>
      </c>
      <c r="V2" s="114">
        <v>1</v>
      </c>
    </row>
    <row r="3" spans="1:22" x14ac:dyDescent="0.2">
      <c r="A3" s="73"/>
      <c r="B3" s="4"/>
      <c r="C3" s="4"/>
      <c r="D3" s="75"/>
      <c r="E3" s="89"/>
      <c r="F3" s="54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55"/>
    </row>
    <row r="4" spans="1:22" x14ac:dyDescent="0.2">
      <c r="A4" s="2">
        <v>1</v>
      </c>
      <c r="B4" s="64" t="s">
        <v>66</v>
      </c>
      <c r="C4" s="64"/>
      <c r="D4" s="117">
        <f t="shared" ref="D4:D8" si="0">IF((F4+E4)&gt;=0.75*$E$2,1,0)</f>
        <v>1</v>
      </c>
      <c r="E4" s="118">
        <f t="shared" ref="E4:E8" si="1">COUNTIF(G4:W4,1)</f>
        <v>16</v>
      </c>
      <c r="F4" s="119">
        <f t="shared" ref="F4:F8" si="2">COUNTIF(G4:W4,"a")</f>
        <v>0</v>
      </c>
      <c r="G4" s="120">
        <v>1</v>
      </c>
      <c r="H4" s="120">
        <v>1</v>
      </c>
      <c r="I4" s="120">
        <v>1</v>
      </c>
      <c r="J4" s="120">
        <v>1</v>
      </c>
      <c r="K4" s="120">
        <v>1</v>
      </c>
      <c r="L4" s="120">
        <v>1</v>
      </c>
      <c r="M4" s="120">
        <v>1</v>
      </c>
      <c r="N4" s="121">
        <v>1</v>
      </c>
      <c r="O4" s="120">
        <v>1</v>
      </c>
      <c r="P4" s="120">
        <v>1</v>
      </c>
      <c r="Q4" s="120">
        <v>1</v>
      </c>
      <c r="R4" s="120">
        <v>1</v>
      </c>
      <c r="S4" s="120">
        <v>1</v>
      </c>
      <c r="T4" s="120">
        <v>1</v>
      </c>
      <c r="U4" s="120">
        <v>1</v>
      </c>
      <c r="V4" s="122">
        <v>1</v>
      </c>
    </row>
    <row r="5" spans="1:22" x14ac:dyDescent="0.2">
      <c r="A5" s="2">
        <v>2</v>
      </c>
      <c r="B5" s="64" t="s">
        <v>67</v>
      </c>
      <c r="C5" s="64"/>
      <c r="D5" s="117">
        <f t="shared" si="0"/>
        <v>1</v>
      </c>
      <c r="E5" s="118">
        <f t="shared" si="1"/>
        <v>15</v>
      </c>
      <c r="F5" s="119">
        <f t="shared" si="2"/>
        <v>0</v>
      </c>
      <c r="G5" s="120">
        <v>1</v>
      </c>
      <c r="H5" s="120">
        <v>1</v>
      </c>
      <c r="I5" s="120">
        <v>1</v>
      </c>
      <c r="J5" s="120">
        <v>0</v>
      </c>
      <c r="K5" s="120">
        <v>1</v>
      </c>
      <c r="L5" s="120">
        <v>1</v>
      </c>
      <c r="M5" s="120">
        <v>1</v>
      </c>
      <c r="N5" s="121">
        <v>1</v>
      </c>
      <c r="O5" s="120">
        <v>1</v>
      </c>
      <c r="P5" s="120">
        <v>1</v>
      </c>
      <c r="Q5" s="120">
        <v>1</v>
      </c>
      <c r="R5" s="120">
        <v>1</v>
      </c>
      <c r="S5" s="120">
        <v>1</v>
      </c>
      <c r="T5" s="120">
        <v>1</v>
      </c>
      <c r="U5" s="120">
        <v>1</v>
      </c>
      <c r="V5" s="122">
        <v>1</v>
      </c>
    </row>
    <row r="6" spans="1:22" x14ac:dyDescent="0.2">
      <c r="A6" s="2">
        <v>3</v>
      </c>
      <c r="B6" s="64" t="s">
        <v>68</v>
      </c>
      <c r="C6" s="64"/>
      <c r="D6" s="117">
        <f t="shared" si="0"/>
        <v>1</v>
      </c>
      <c r="E6" s="118">
        <f t="shared" si="1"/>
        <v>14</v>
      </c>
      <c r="F6" s="119">
        <f t="shared" si="2"/>
        <v>0</v>
      </c>
      <c r="G6" s="120">
        <v>1</v>
      </c>
      <c r="H6" s="120">
        <v>1</v>
      </c>
      <c r="I6" s="120">
        <v>0</v>
      </c>
      <c r="J6" s="120">
        <v>0</v>
      </c>
      <c r="K6" s="120">
        <v>1</v>
      </c>
      <c r="L6" s="120">
        <v>1</v>
      </c>
      <c r="M6" s="120">
        <v>1</v>
      </c>
      <c r="N6" s="121">
        <v>1</v>
      </c>
      <c r="O6" s="120">
        <v>1</v>
      </c>
      <c r="P6" s="120">
        <v>1</v>
      </c>
      <c r="Q6" s="120">
        <v>1</v>
      </c>
      <c r="R6" s="120">
        <v>1</v>
      </c>
      <c r="S6" s="120">
        <v>1</v>
      </c>
      <c r="T6" s="120">
        <v>1</v>
      </c>
      <c r="U6" s="120">
        <v>1</v>
      </c>
      <c r="V6" s="122">
        <v>1</v>
      </c>
    </row>
    <row r="7" spans="1:22" x14ac:dyDescent="0.2">
      <c r="A7" s="2">
        <v>4</v>
      </c>
      <c r="B7" s="64" t="s">
        <v>69</v>
      </c>
      <c r="C7" s="64"/>
      <c r="D7" s="117">
        <f t="shared" si="0"/>
        <v>1</v>
      </c>
      <c r="E7" s="118">
        <f t="shared" si="1"/>
        <v>14</v>
      </c>
      <c r="F7" s="119">
        <f t="shared" si="2"/>
        <v>1</v>
      </c>
      <c r="G7" s="120">
        <v>1</v>
      </c>
      <c r="H7" s="120">
        <v>1</v>
      </c>
      <c r="I7" s="120">
        <v>0</v>
      </c>
      <c r="J7" s="120" t="s">
        <v>70</v>
      </c>
      <c r="K7" s="120">
        <v>1</v>
      </c>
      <c r="L7" s="120">
        <v>1</v>
      </c>
      <c r="M7" s="120">
        <v>1</v>
      </c>
      <c r="N7" s="121">
        <v>1</v>
      </c>
      <c r="O7" s="120">
        <v>1</v>
      </c>
      <c r="P7" s="120">
        <v>1</v>
      </c>
      <c r="Q7" s="120">
        <v>1</v>
      </c>
      <c r="R7" s="120">
        <v>1</v>
      </c>
      <c r="S7" s="120">
        <v>1</v>
      </c>
      <c r="T7" s="120">
        <v>1</v>
      </c>
      <c r="U7" s="120">
        <v>1</v>
      </c>
      <c r="V7" s="122">
        <v>1</v>
      </c>
    </row>
    <row r="8" spans="1:22" x14ac:dyDescent="0.2">
      <c r="A8" s="2">
        <v>5</v>
      </c>
      <c r="B8" s="64" t="s">
        <v>71</v>
      </c>
      <c r="C8" s="64"/>
      <c r="D8" s="117">
        <f t="shared" si="0"/>
        <v>1</v>
      </c>
      <c r="E8" s="118">
        <f t="shared" si="1"/>
        <v>14</v>
      </c>
      <c r="F8" s="119">
        <f t="shared" si="2"/>
        <v>1</v>
      </c>
      <c r="G8" s="120">
        <v>1</v>
      </c>
      <c r="H8" s="120">
        <v>1</v>
      </c>
      <c r="I8" s="120">
        <v>1</v>
      </c>
      <c r="J8" s="120" t="s">
        <v>70</v>
      </c>
      <c r="K8" s="120">
        <v>1</v>
      </c>
      <c r="L8" s="120">
        <v>1</v>
      </c>
      <c r="M8" s="120">
        <v>1</v>
      </c>
      <c r="N8" s="121">
        <v>1</v>
      </c>
      <c r="O8" s="120">
        <v>1</v>
      </c>
      <c r="P8" s="120">
        <v>1</v>
      </c>
      <c r="Q8" s="120">
        <v>1</v>
      </c>
      <c r="R8" s="120">
        <v>1</v>
      </c>
      <c r="S8" s="120">
        <v>0</v>
      </c>
      <c r="T8" s="120">
        <v>1</v>
      </c>
      <c r="U8" s="120">
        <v>1</v>
      </c>
      <c r="V8" s="122">
        <v>1</v>
      </c>
    </row>
    <row r="9" spans="1:22" ht="16" thickBot="1" x14ac:dyDescent="0.25">
      <c r="A9" s="90"/>
      <c r="B9" s="147"/>
      <c r="C9" s="147"/>
      <c r="D9" s="147"/>
      <c r="E9" s="57"/>
      <c r="F9" s="148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50"/>
    </row>
    <row r="10" spans="1:22" x14ac:dyDescent="0.2">
      <c r="A10" s="14"/>
      <c r="B10" s="74"/>
      <c r="C10" s="74"/>
      <c r="D10" s="95">
        <f>SUM(D7:D9)</f>
        <v>2</v>
      </c>
      <c r="E10" s="125">
        <f>AVERAGE(G10:V10)</f>
        <v>1.75</v>
      </c>
      <c r="F10" s="126">
        <f t="shared" ref="F10:V10" si="3">SUM(F7:F8)</f>
        <v>2</v>
      </c>
      <c r="G10" s="126">
        <f t="shared" si="3"/>
        <v>2</v>
      </c>
      <c r="H10" s="126">
        <f t="shared" si="3"/>
        <v>2</v>
      </c>
      <c r="I10" s="126">
        <f t="shared" si="3"/>
        <v>1</v>
      </c>
      <c r="J10" s="126">
        <f t="shared" si="3"/>
        <v>0</v>
      </c>
      <c r="K10" s="126">
        <f t="shared" si="3"/>
        <v>2</v>
      </c>
      <c r="L10" s="126">
        <f t="shared" si="3"/>
        <v>2</v>
      </c>
      <c r="M10" s="126">
        <f t="shared" si="3"/>
        <v>2</v>
      </c>
      <c r="N10" s="126">
        <f t="shared" si="3"/>
        <v>2</v>
      </c>
      <c r="O10" s="126">
        <f t="shared" si="3"/>
        <v>2</v>
      </c>
      <c r="P10" s="126">
        <f t="shared" si="3"/>
        <v>2</v>
      </c>
      <c r="Q10" s="126">
        <f t="shared" si="3"/>
        <v>2</v>
      </c>
      <c r="R10" s="126">
        <f t="shared" si="3"/>
        <v>2</v>
      </c>
      <c r="S10" s="126">
        <f t="shared" si="3"/>
        <v>1</v>
      </c>
      <c r="T10" s="126">
        <f t="shared" si="3"/>
        <v>2</v>
      </c>
      <c r="U10" s="126">
        <f t="shared" si="3"/>
        <v>2</v>
      </c>
      <c r="V10" s="126">
        <f t="shared" si="3"/>
        <v>2</v>
      </c>
    </row>
    <row r="11" spans="1:22" x14ac:dyDescent="0.2">
      <c r="A11" s="76"/>
      <c r="B11" s="186"/>
      <c r="C11" s="74"/>
      <c r="D11" s="95"/>
      <c r="E11" s="125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</row>
    <row r="12" spans="1:22" x14ac:dyDescent="0.2">
      <c r="A12" s="76"/>
      <c r="B12" s="14"/>
      <c r="C12" s="14"/>
      <c r="D12" s="14"/>
      <c r="E12" s="186"/>
      <c r="F12" s="95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</row>
    <row r="14" spans="1:22" ht="39.75" customHeight="1" x14ac:dyDescent="0.2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</row>
    <row r="15" spans="1:22" x14ac:dyDescent="0.2">
      <c r="A15" s="246"/>
      <c r="B15" s="186"/>
      <c r="C15" s="186"/>
      <c r="E15" s="186"/>
      <c r="F15" s="95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</row>
    <row r="49" spans="1:22" x14ac:dyDescent="0.2">
      <c r="A49" s="186"/>
      <c r="B49" s="69"/>
      <c r="C49" s="186"/>
      <c r="E49" s="186"/>
      <c r="F49" s="95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x14ac:dyDescent="0.2">
      <c r="A50" s="186"/>
      <c r="B50" s="69"/>
      <c r="C50" s="186"/>
      <c r="E50" s="186"/>
      <c r="F50" s="95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</row>
    <row r="51" spans="1:22" x14ac:dyDescent="0.2">
      <c r="A51" s="186"/>
      <c r="B51" s="186"/>
      <c r="C51" s="186"/>
      <c r="E51" s="186"/>
      <c r="F51" s="95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</row>
  </sheetData>
  <mergeCells count="1">
    <mergeCell ref="A14:V14"/>
  </mergeCells>
  <conditionalFormatting sqref="D4:D8">
    <cfRule type="cellIs" dxfId="13" priority="1" operator="notEqual">
      <formula>1</formula>
    </cfRule>
    <cfRule type="cellIs" dxfId="12" priority="2" operator="equal">
      <formula>1</formula>
    </cfRule>
  </conditionalFormatting>
  <dataValidations count="2">
    <dataValidation type="whole" allowBlank="1" showInputMessage="1" showErrorMessage="1" error="Niet onderwezen =  0_x000a_Wordt onderwezen = 1" sqref="F2:V2 F4:F8" xr:uid="{00000000-0002-0000-0200-000000000000}">
      <formula1>0</formula1>
      <formula2>1</formula2>
    </dataValidation>
    <dataValidation type="list" allowBlank="1" showInputMessage="1" showErrorMessage="1" error="0 = niet in het curriculum_x000a_1=in het curriculum_x000a_a = komt in het curruculum" sqref="G4:V8" xr:uid="{00000000-0002-0000-0200-000001000000}">
      <formula1>"0,1,a"</formula1>
    </dataValidation>
  </dataValidations>
  <pageMargins left="0.7" right="0.7" top="0.75" bottom="0.75" header="0.3" footer="0.3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Y17"/>
  <sheetViews>
    <sheetView workbookViewId="0">
      <selection activeCell="J4" sqref="J4"/>
    </sheetView>
  </sheetViews>
  <sheetFormatPr baseColWidth="10" defaultColWidth="8.83203125" defaultRowHeight="15" x14ac:dyDescent="0.2"/>
  <cols>
    <col min="1" max="1" width="8.83203125" style="99"/>
    <col min="2" max="2" width="18.5" style="99" customWidth="1"/>
    <col min="3" max="3" width="51.6640625" style="99" customWidth="1"/>
    <col min="4" max="4" width="65.6640625" style="98" customWidth="1"/>
    <col min="5" max="16384" width="8.83203125" style="99"/>
  </cols>
  <sheetData>
    <row r="1" spans="1:25" ht="66" x14ac:dyDescent="0.2">
      <c r="A1" s="49" t="s">
        <v>62</v>
      </c>
      <c r="B1" s="97" t="s">
        <v>72</v>
      </c>
      <c r="C1" s="97"/>
      <c r="D1" s="97"/>
      <c r="E1" s="101" t="s">
        <v>64</v>
      </c>
      <c r="F1" s="102" t="s">
        <v>1</v>
      </c>
      <c r="G1" s="103" t="s">
        <v>2</v>
      </c>
      <c r="H1" s="50" t="s">
        <v>65</v>
      </c>
      <c r="I1" s="51" t="s">
        <v>15</v>
      </c>
      <c r="J1" s="66" t="s">
        <v>16</v>
      </c>
      <c r="K1" s="66" t="s">
        <v>17</v>
      </c>
      <c r="L1" s="66" t="s">
        <v>73</v>
      </c>
      <c r="M1" s="52" t="s">
        <v>19</v>
      </c>
      <c r="N1" s="66" t="s">
        <v>20</v>
      </c>
      <c r="O1" s="66" t="s">
        <v>21</v>
      </c>
      <c r="P1" s="66" t="s">
        <v>22</v>
      </c>
      <c r="Q1" s="66" t="s">
        <v>23</v>
      </c>
      <c r="R1" s="66" t="s">
        <v>24</v>
      </c>
      <c r="S1" s="66" t="s">
        <v>25</v>
      </c>
      <c r="T1" s="52" t="s">
        <v>26</v>
      </c>
      <c r="U1" s="52" t="s">
        <v>27</v>
      </c>
      <c r="V1" s="66" t="s">
        <v>28</v>
      </c>
      <c r="W1" s="66" t="s">
        <v>29</v>
      </c>
      <c r="X1" s="53" t="s">
        <v>30</v>
      </c>
      <c r="Y1" s="85"/>
    </row>
    <row r="2" spans="1:25" x14ac:dyDescent="0.2">
      <c r="A2" s="108">
        <v>0</v>
      </c>
      <c r="B2" s="151"/>
      <c r="C2" s="151"/>
      <c r="D2" s="37"/>
      <c r="E2" s="110"/>
      <c r="F2" s="111"/>
      <c r="G2" s="110">
        <f>COUNTIF(I2:X2,1)</f>
        <v>14</v>
      </c>
      <c r="H2" s="112"/>
      <c r="I2" s="113">
        <v>0</v>
      </c>
      <c r="J2" s="113">
        <v>1</v>
      </c>
      <c r="K2" s="113">
        <v>1</v>
      </c>
      <c r="L2" s="113">
        <v>1</v>
      </c>
      <c r="M2" s="113">
        <v>1</v>
      </c>
      <c r="N2" s="113">
        <v>1</v>
      </c>
      <c r="O2" s="113">
        <v>1</v>
      </c>
      <c r="P2" s="113">
        <v>1</v>
      </c>
      <c r="Q2" s="113">
        <v>1</v>
      </c>
      <c r="R2" s="113">
        <v>1</v>
      </c>
      <c r="S2" s="113">
        <v>1</v>
      </c>
      <c r="T2" s="113">
        <v>1</v>
      </c>
      <c r="U2" s="113">
        <v>1</v>
      </c>
      <c r="V2" s="113">
        <v>1</v>
      </c>
      <c r="W2" s="113">
        <v>1</v>
      </c>
      <c r="X2" s="114">
        <v>0</v>
      </c>
      <c r="Y2" s="86"/>
    </row>
    <row r="3" spans="1:25" ht="16" x14ac:dyDescent="0.2">
      <c r="A3" s="115"/>
      <c r="B3" s="234" t="s">
        <v>3</v>
      </c>
      <c r="C3" s="234" t="s">
        <v>74</v>
      </c>
      <c r="D3" s="233" t="s">
        <v>75</v>
      </c>
      <c r="E3" s="87"/>
      <c r="F3" s="88"/>
      <c r="G3" s="89"/>
      <c r="H3" s="54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55"/>
      <c r="Y3" s="186"/>
    </row>
    <row r="4" spans="1:25" ht="42" x14ac:dyDescent="0.2">
      <c r="A4" s="115">
        <v>1</v>
      </c>
      <c r="B4" s="240" t="s">
        <v>76</v>
      </c>
      <c r="C4" s="240" t="s">
        <v>77</v>
      </c>
      <c r="D4" s="240" t="s">
        <v>78</v>
      </c>
      <c r="E4" s="87"/>
      <c r="F4" s="117">
        <f t="shared" ref="F4:F9" si="0">IF((H4+G4)&gt;=0.75*$G$2,1,0)</f>
        <v>1</v>
      </c>
      <c r="G4" s="118">
        <f t="shared" ref="G4:G9" si="1">COUNTIF(I4:X4,1)</f>
        <v>10</v>
      </c>
      <c r="H4" s="119">
        <f t="shared" ref="H4:H9" si="2">COUNTIF(I4:Y4,"a")</f>
        <v>2</v>
      </c>
      <c r="I4" s="120"/>
      <c r="J4" s="241" t="s">
        <v>70</v>
      </c>
      <c r="K4" s="242">
        <v>1</v>
      </c>
      <c r="L4" s="242">
        <v>1</v>
      </c>
      <c r="M4" s="242" t="s">
        <v>70</v>
      </c>
      <c r="N4" s="242">
        <v>0</v>
      </c>
      <c r="O4" s="242">
        <v>1</v>
      </c>
      <c r="P4" s="241">
        <v>1</v>
      </c>
      <c r="Q4" s="242">
        <v>0</v>
      </c>
      <c r="R4" s="242">
        <v>1</v>
      </c>
      <c r="S4" s="242">
        <v>1</v>
      </c>
      <c r="T4" s="242">
        <v>1</v>
      </c>
      <c r="U4" s="242">
        <v>1</v>
      </c>
      <c r="V4" s="242">
        <v>1</v>
      </c>
      <c r="W4" s="242">
        <v>1</v>
      </c>
      <c r="X4" s="122"/>
      <c r="Y4" s="186"/>
    </row>
    <row r="5" spans="1:25" ht="28" x14ac:dyDescent="0.2">
      <c r="A5" s="115">
        <v>2</v>
      </c>
      <c r="B5" s="240" t="s">
        <v>79</v>
      </c>
      <c r="C5" s="240" t="s">
        <v>80</v>
      </c>
      <c r="D5" s="243" t="s">
        <v>81</v>
      </c>
      <c r="E5" s="87"/>
      <c r="F5" s="117">
        <f t="shared" si="0"/>
        <v>1</v>
      </c>
      <c r="G5" s="118">
        <f t="shared" si="1"/>
        <v>10</v>
      </c>
      <c r="H5" s="119">
        <f t="shared" si="2"/>
        <v>1</v>
      </c>
      <c r="I5" s="120"/>
      <c r="J5" s="241">
        <v>1</v>
      </c>
      <c r="K5" s="242">
        <v>1</v>
      </c>
      <c r="L5" s="242">
        <v>0</v>
      </c>
      <c r="M5" s="242">
        <v>1</v>
      </c>
      <c r="N5" s="242">
        <v>1</v>
      </c>
      <c r="O5" s="242">
        <v>1</v>
      </c>
      <c r="P5" s="242">
        <v>0</v>
      </c>
      <c r="Q5" s="242">
        <v>0</v>
      </c>
      <c r="R5" s="242" t="s">
        <v>70</v>
      </c>
      <c r="S5" s="242">
        <v>1</v>
      </c>
      <c r="T5" s="242">
        <v>1</v>
      </c>
      <c r="U5" s="242">
        <v>1</v>
      </c>
      <c r="V5" s="242">
        <v>1</v>
      </c>
      <c r="W5" s="242">
        <v>1</v>
      </c>
      <c r="X5" s="122"/>
      <c r="Y5" s="186"/>
    </row>
    <row r="6" spans="1:25" ht="28" x14ac:dyDescent="0.2">
      <c r="A6" s="115">
        <v>3</v>
      </c>
      <c r="B6" s="240" t="s">
        <v>82</v>
      </c>
      <c r="C6" s="240" t="s">
        <v>83</v>
      </c>
      <c r="D6" s="240" t="s">
        <v>84</v>
      </c>
      <c r="E6" s="39"/>
      <c r="F6" s="117">
        <f t="shared" si="0"/>
        <v>1</v>
      </c>
      <c r="G6" s="118">
        <f t="shared" si="1"/>
        <v>14</v>
      </c>
      <c r="H6" s="119">
        <f t="shared" si="2"/>
        <v>0</v>
      </c>
      <c r="I6" s="120"/>
      <c r="J6" s="242">
        <v>1</v>
      </c>
      <c r="K6" s="242">
        <v>1</v>
      </c>
      <c r="L6" s="242">
        <v>1</v>
      </c>
      <c r="M6" s="242">
        <v>1</v>
      </c>
      <c r="N6" s="242">
        <v>1</v>
      </c>
      <c r="O6" s="242">
        <v>1</v>
      </c>
      <c r="P6" s="241">
        <v>1</v>
      </c>
      <c r="Q6" s="242">
        <v>1</v>
      </c>
      <c r="R6" s="242">
        <v>1</v>
      </c>
      <c r="S6" s="242">
        <v>1</v>
      </c>
      <c r="T6" s="242">
        <v>1</v>
      </c>
      <c r="U6" s="242">
        <v>1</v>
      </c>
      <c r="V6" s="242">
        <v>1</v>
      </c>
      <c r="W6" s="242">
        <v>1</v>
      </c>
      <c r="X6" s="122"/>
      <c r="Y6" s="186"/>
    </row>
    <row r="7" spans="1:25" ht="42" x14ac:dyDescent="0.2">
      <c r="A7" s="115">
        <v>4</v>
      </c>
      <c r="B7" s="240" t="s">
        <v>85</v>
      </c>
      <c r="C7" s="240" t="s">
        <v>86</v>
      </c>
      <c r="D7" s="240" t="s">
        <v>87</v>
      </c>
      <c r="E7" s="39"/>
      <c r="F7" s="117">
        <f t="shared" si="0"/>
        <v>1</v>
      </c>
      <c r="G7" s="118">
        <f t="shared" si="1"/>
        <v>14</v>
      </c>
      <c r="H7" s="119">
        <f t="shared" si="2"/>
        <v>0</v>
      </c>
      <c r="I7" s="120"/>
      <c r="J7" s="242">
        <v>1</v>
      </c>
      <c r="K7" s="242">
        <v>1</v>
      </c>
      <c r="L7" s="242">
        <v>1</v>
      </c>
      <c r="M7" s="242">
        <v>1</v>
      </c>
      <c r="N7" s="242">
        <v>1</v>
      </c>
      <c r="O7" s="242">
        <v>1</v>
      </c>
      <c r="P7" s="241">
        <v>1</v>
      </c>
      <c r="Q7" s="242">
        <v>1</v>
      </c>
      <c r="R7" s="242">
        <v>1</v>
      </c>
      <c r="S7" s="242">
        <v>1</v>
      </c>
      <c r="T7" s="242">
        <v>1</v>
      </c>
      <c r="U7" s="242">
        <v>1</v>
      </c>
      <c r="V7" s="242">
        <v>1</v>
      </c>
      <c r="W7" s="242">
        <v>1</v>
      </c>
      <c r="X7" s="122"/>
      <c r="Y7" s="186"/>
    </row>
    <row r="8" spans="1:25" ht="42" x14ac:dyDescent="0.2">
      <c r="A8" s="115">
        <v>5</v>
      </c>
      <c r="B8" s="240" t="s">
        <v>88</v>
      </c>
      <c r="C8" s="240" t="s">
        <v>89</v>
      </c>
      <c r="D8" s="243" t="s">
        <v>90</v>
      </c>
      <c r="E8" s="39"/>
      <c r="F8" s="117">
        <f t="shared" si="0"/>
        <v>1</v>
      </c>
      <c r="G8" s="118">
        <f t="shared" si="1"/>
        <v>12</v>
      </c>
      <c r="H8" s="119">
        <f t="shared" si="2"/>
        <v>0</v>
      </c>
      <c r="I8" s="120"/>
      <c r="J8" s="242">
        <v>1</v>
      </c>
      <c r="K8" s="242">
        <v>0</v>
      </c>
      <c r="L8" s="242">
        <v>1</v>
      </c>
      <c r="M8" s="242">
        <v>1</v>
      </c>
      <c r="N8" s="242">
        <v>1</v>
      </c>
      <c r="O8" s="242">
        <v>1</v>
      </c>
      <c r="P8" s="242">
        <v>0</v>
      </c>
      <c r="Q8" s="242">
        <v>1</v>
      </c>
      <c r="R8" s="242">
        <v>1</v>
      </c>
      <c r="S8" s="242">
        <v>1</v>
      </c>
      <c r="T8" s="242">
        <v>1</v>
      </c>
      <c r="U8" s="242">
        <v>1</v>
      </c>
      <c r="V8" s="242">
        <v>1</v>
      </c>
      <c r="W8" s="242">
        <v>1</v>
      </c>
      <c r="X8" s="122"/>
      <c r="Y8" s="186"/>
    </row>
    <row r="9" spans="1:25" ht="28" x14ac:dyDescent="0.2">
      <c r="A9" s="115">
        <v>6</v>
      </c>
      <c r="B9" s="243" t="s">
        <v>91</v>
      </c>
      <c r="C9" s="240" t="s">
        <v>92</v>
      </c>
      <c r="D9" s="243" t="s">
        <v>93</v>
      </c>
      <c r="E9" s="87"/>
      <c r="F9" s="117">
        <f t="shared" si="0"/>
        <v>1</v>
      </c>
      <c r="G9" s="118">
        <f t="shared" si="1"/>
        <v>12</v>
      </c>
      <c r="H9" s="119">
        <f t="shared" si="2"/>
        <v>0</v>
      </c>
      <c r="I9" s="120"/>
      <c r="J9" s="242">
        <v>1</v>
      </c>
      <c r="K9" s="242">
        <v>1</v>
      </c>
      <c r="L9" s="242">
        <v>0</v>
      </c>
      <c r="M9" s="242">
        <v>1</v>
      </c>
      <c r="N9" s="242">
        <v>1</v>
      </c>
      <c r="O9" s="242">
        <v>1</v>
      </c>
      <c r="P9" s="242">
        <v>0</v>
      </c>
      <c r="Q9" s="242">
        <v>1</v>
      </c>
      <c r="R9" s="242">
        <v>1</v>
      </c>
      <c r="S9" s="242">
        <v>1</v>
      </c>
      <c r="T9" s="242">
        <v>1</v>
      </c>
      <c r="U9" s="242">
        <v>1</v>
      </c>
      <c r="V9" s="242">
        <v>1</v>
      </c>
      <c r="W9" s="242">
        <v>1</v>
      </c>
      <c r="X9" s="122"/>
      <c r="Y9" s="186"/>
    </row>
    <row r="10" spans="1:25" ht="16" thickBot="1" x14ac:dyDescent="0.25">
      <c r="A10" s="44"/>
      <c r="B10" s="44"/>
      <c r="C10" s="44"/>
      <c r="D10" s="45"/>
      <c r="E10" s="46"/>
      <c r="F10" s="46">
        <f>SUM(F4:F9)</f>
        <v>6</v>
      </c>
      <c r="G10" s="125">
        <f>AVERAGE(I10:X10)</f>
        <v>4.5</v>
      </c>
      <c r="H10" s="46">
        <f t="shared" ref="H10:X10" si="3">SUM(H4:H9)</f>
        <v>3</v>
      </c>
      <c r="I10" s="46">
        <f t="shared" si="3"/>
        <v>0</v>
      </c>
      <c r="J10" s="46">
        <f t="shared" si="3"/>
        <v>5</v>
      </c>
      <c r="K10" s="46">
        <f t="shared" si="3"/>
        <v>5</v>
      </c>
      <c r="L10" s="46">
        <f t="shared" si="3"/>
        <v>4</v>
      </c>
      <c r="M10" s="46">
        <f t="shared" si="3"/>
        <v>5</v>
      </c>
      <c r="N10" s="46">
        <f t="shared" si="3"/>
        <v>5</v>
      </c>
      <c r="O10" s="46">
        <f t="shared" si="3"/>
        <v>6</v>
      </c>
      <c r="P10" s="46">
        <f t="shared" si="3"/>
        <v>3</v>
      </c>
      <c r="Q10" s="46">
        <f t="shared" si="3"/>
        <v>4</v>
      </c>
      <c r="R10" s="46">
        <f t="shared" si="3"/>
        <v>5</v>
      </c>
      <c r="S10" s="46">
        <f t="shared" si="3"/>
        <v>6</v>
      </c>
      <c r="T10" s="46">
        <f t="shared" si="3"/>
        <v>6</v>
      </c>
      <c r="U10" s="46">
        <f t="shared" si="3"/>
        <v>6</v>
      </c>
      <c r="V10" s="46">
        <f t="shared" si="3"/>
        <v>6</v>
      </c>
      <c r="W10" s="46">
        <f t="shared" si="3"/>
        <v>6</v>
      </c>
      <c r="X10" s="46">
        <f t="shared" si="3"/>
        <v>0</v>
      </c>
      <c r="Y10" s="186"/>
    </row>
    <row r="11" spans="1:25" x14ac:dyDescent="0.2">
      <c r="A11" s="128"/>
      <c r="B11" s="152"/>
      <c r="C11" s="152"/>
      <c r="D11" s="197"/>
      <c r="E11" s="44"/>
      <c r="F11" s="124"/>
      <c r="G11" s="186"/>
      <c r="H11" s="96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86"/>
    </row>
    <row r="12" spans="1:25" x14ac:dyDescent="0.2">
      <c r="A12" s="130"/>
      <c r="B12" s="44"/>
      <c r="C12" s="44"/>
      <c r="D12" s="197"/>
      <c r="E12" s="44"/>
      <c r="F12" s="124"/>
      <c r="G12" s="186"/>
      <c r="H12" s="96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86"/>
    </row>
    <row r="13" spans="1:25" x14ac:dyDescent="0.2">
      <c r="A13" s="130"/>
      <c r="B13" s="44"/>
      <c r="C13" s="44"/>
      <c r="D13" s="197"/>
      <c r="E13" s="44"/>
      <c r="F13" s="124"/>
      <c r="G13" s="186"/>
      <c r="H13" s="96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86"/>
    </row>
    <row r="14" spans="1:25" x14ac:dyDescent="0.2">
      <c r="A14" s="130"/>
      <c r="B14" s="44"/>
      <c r="C14" s="44"/>
      <c r="D14" s="197"/>
      <c r="E14" s="44"/>
      <c r="F14" s="124"/>
      <c r="G14" s="186"/>
      <c r="H14" s="96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86"/>
    </row>
    <row r="15" spans="1:25" ht="16" thickBot="1" x14ac:dyDescent="0.25">
      <c r="A15" s="132"/>
      <c r="B15" s="44"/>
      <c r="C15" s="44"/>
      <c r="E15" s="124"/>
      <c r="F15" s="124"/>
      <c r="G15" s="186"/>
      <c r="H15" s="95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86"/>
    </row>
    <row r="16" spans="1:25" x14ac:dyDescent="0.2">
      <c r="A16" s="47"/>
      <c r="B16" s="47"/>
      <c r="C16" s="47"/>
      <c r="D16" s="48"/>
      <c r="E16" s="124"/>
      <c r="F16" s="124"/>
      <c r="G16" s="186"/>
      <c r="H16" s="95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86"/>
    </row>
    <row r="17" spans="1:24" x14ac:dyDescent="0.2">
      <c r="A17" s="124"/>
      <c r="B17" s="124"/>
      <c r="C17" s="124"/>
      <c r="E17" s="124"/>
      <c r="F17" s="124"/>
      <c r="G17" s="186"/>
      <c r="H17" s="95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</row>
  </sheetData>
  <conditionalFormatting sqref="G1">
    <cfRule type="colorScale" priority="4">
      <colorScale>
        <cfvo type="min"/>
        <cfvo type="max"/>
        <color rgb="FFFFEF9C"/>
        <color rgb="FF63BE7B"/>
      </colorScale>
    </cfRule>
  </conditionalFormatting>
  <conditionalFormatting sqref="G11:H14 J11:Y14 Y10">
    <cfRule type="colorScale" priority="6">
      <colorScale>
        <cfvo type="min"/>
        <cfvo type="max"/>
        <color rgb="FFFFEF9C"/>
        <color rgb="FF63BE7B"/>
      </colorScale>
    </cfRule>
  </conditionalFormatting>
  <conditionalFormatting sqref="I11:I14">
    <cfRule type="colorScale" priority="3">
      <colorScale>
        <cfvo type="min"/>
        <cfvo type="max"/>
        <color rgb="FFFFEF9C"/>
        <color rgb="FF63BE7B"/>
      </colorScale>
    </cfRule>
  </conditionalFormatting>
  <conditionalFormatting sqref="F4:F9">
    <cfRule type="cellIs" dxfId="11" priority="1" operator="notEqual">
      <formula>1</formula>
    </cfRule>
    <cfRule type="cellIs" dxfId="10" priority="2" operator="equal">
      <formula>1</formula>
    </cfRule>
  </conditionalFormatting>
  <conditionalFormatting sqref="G15:G17 G1:G2">
    <cfRule type="colorScale" priority="7">
      <colorScale>
        <cfvo type="min"/>
        <cfvo type="max"/>
        <color rgb="FFFFEF9C"/>
        <color rgb="FF63BE7B"/>
      </colorScale>
    </cfRule>
  </conditionalFormatting>
  <conditionalFormatting sqref="G4:G9">
    <cfRule type="dataBar" priority="49">
      <dataBar>
        <cfvo type="min"/>
        <cfvo type="max"/>
        <color rgb="FFFFB628"/>
      </dataBar>
    </cfRule>
  </conditionalFormatting>
  <dataValidations count="2">
    <dataValidation type="whole" allowBlank="1" showInputMessage="1" showErrorMessage="1" sqref="H2:X2 H4:H9" xr:uid="{00000000-0002-0000-0100-000000000000}">
      <formula1>0</formula1>
      <formula2>1</formula2>
    </dataValidation>
    <dataValidation type="list" allowBlank="1" showInputMessage="1" showErrorMessage="1" error="0 = niet in het curriculum_x000a_1=in het curriculum_x000a_a = komt in het curruculum" sqref="I4:X9" xr:uid="{00000000-0002-0000-0100-000001000000}">
      <formula1>"0,1,a"</formula1>
    </dataValidation>
  </dataValidations>
  <pageMargins left="0.7" right="0.7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W29"/>
  <sheetViews>
    <sheetView workbookViewId="0">
      <selection activeCell="B10" sqref="B10"/>
    </sheetView>
  </sheetViews>
  <sheetFormatPr baseColWidth="10" defaultColWidth="8.83203125" defaultRowHeight="15" x14ac:dyDescent="0.2"/>
  <cols>
    <col min="1" max="1" width="8.83203125" style="84"/>
    <col min="2" max="2" width="55.83203125" style="98" customWidth="1"/>
    <col min="3" max="16384" width="8.83203125" style="84"/>
  </cols>
  <sheetData>
    <row r="1" spans="1:23" ht="66" x14ac:dyDescent="0.2">
      <c r="A1" s="49" t="s">
        <v>62</v>
      </c>
      <c r="B1" s="97" t="s">
        <v>94</v>
      </c>
      <c r="C1" s="101" t="s">
        <v>64</v>
      </c>
      <c r="D1" s="102" t="s">
        <v>1</v>
      </c>
      <c r="E1" s="103" t="s">
        <v>2</v>
      </c>
      <c r="F1" s="50" t="s">
        <v>65</v>
      </c>
      <c r="G1" s="51" t="s">
        <v>15</v>
      </c>
      <c r="H1" s="66" t="s">
        <v>16</v>
      </c>
      <c r="I1" s="66" t="s">
        <v>17</v>
      </c>
      <c r="J1" s="66" t="s">
        <v>73</v>
      </c>
      <c r="K1" s="52" t="s">
        <v>19</v>
      </c>
      <c r="L1" s="66" t="s">
        <v>20</v>
      </c>
      <c r="M1" s="66" t="s">
        <v>21</v>
      </c>
      <c r="N1" s="66" t="s">
        <v>22</v>
      </c>
      <c r="O1" s="66" t="s">
        <v>23</v>
      </c>
      <c r="P1" s="66" t="s">
        <v>24</v>
      </c>
      <c r="Q1" s="66" t="s">
        <v>25</v>
      </c>
      <c r="R1" s="52" t="s">
        <v>26</v>
      </c>
      <c r="S1" s="52" t="s">
        <v>27</v>
      </c>
      <c r="T1" s="66" t="s">
        <v>28</v>
      </c>
      <c r="U1" s="66" t="s">
        <v>29</v>
      </c>
      <c r="V1" s="53" t="s">
        <v>30</v>
      </c>
      <c r="W1" s="85"/>
    </row>
    <row r="2" spans="1:23" x14ac:dyDescent="0.2">
      <c r="A2" s="108"/>
      <c r="B2" s="37" t="s">
        <v>3</v>
      </c>
      <c r="C2" s="110"/>
      <c r="D2" s="111"/>
      <c r="E2" s="110">
        <f>COUNTIF(G2:V2,1)</f>
        <v>12</v>
      </c>
      <c r="F2" s="112"/>
      <c r="G2" s="113">
        <v>0</v>
      </c>
      <c r="H2" s="113">
        <v>1</v>
      </c>
      <c r="I2" s="113">
        <v>1</v>
      </c>
      <c r="J2" s="113">
        <v>1</v>
      </c>
      <c r="K2" s="113">
        <v>0</v>
      </c>
      <c r="L2" s="113">
        <v>1</v>
      </c>
      <c r="M2" s="113">
        <v>1</v>
      </c>
      <c r="N2" s="113">
        <v>1</v>
      </c>
      <c r="O2" s="113">
        <v>1</v>
      </c>
      <c r="P2" s="113">
        <v>1</v>
      </c>
      <c r="Q2" s="113">
        <v>1</v>
      </c>
      <c r="R2" s="113">
        <v>1</v>
      </c>
      <c r="S2" s="113">
        <v>0</v>
      </c>
      <c r="T2" s="113">
        <v>1</v>
      </c>
      <c r="U2" s="113">
        <v>1</v>
      </c>
      <c r="V2" s="114">
        <v>0</v>
      </c>
      <c r="W2" s="86"/>
    </row>
    <row r="3" spans="1:23" x14ac:dyDescent="0.2">
      <c r="A3" s="115"/>
      <c r="B3" s="38"/>
      <c r="C3" s="87"/>
      <c r="D3" s="88"/>
      <c r="E3" s="89"/>
      <c r="F3" s="54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55"/>
      <c r="W3" s="186"/>
    </row>
    <row r="4" spans="1:23" ht="28" x14ac:dyDescent="0.2">
      <c r="A4" s="235">
        <v>1</v>
      </c>
      <c r="B4" s="236" t="s">
        <v>95</v>
      </c>
      <c r="C4" s="39"/>
      <c r="D4" s="117">
        <f>IF((F4+E4)&gt;=0.75*$E$2,1,0)</f>
        <v>1</v>
      </c>
      <c r="E4" s="118">
        <f t="shared" ref="E4:E21" si="0">COUNTIF(G4:V4,1)</f>
        <v>12</v>
      </c>
      <c r="F4" s="119">
        <f>COUNTIF(G4:W4,"a")</f>
        <v>0</v>
      </c>
      <c r="G4" s="120"/>
      <c r="H4" s="120">
        <v>1</v>
      </c>
      <c r="I4" s="120">
        <v>1</v>
      </c>
      <c r="J4" s="120">
        <v>1</v>
      </c>
      <c r="K4" s="120"/>
      <c r="L4" s="120">
        <v>1</v>
      </c>
      <c r="M4" s="120">
        <v>1</v>
      </c>
      <c r="N4" s="120">
        <v>1</v>
      </c>
      <c r="O4" s="72">
        <v>1</v>
      </c>
      <c r="P4" s="120">
        <v>1</v>
      </c>
      <c r="Q4" s="120">
        <v>1</v>
      </c>
      <c r="R4" s="120">
        <v>1</v>
      </c>
      <c r="S4" s="120"/>
      <c r="T4" s="120">
        <v>1</v>
      </c>
      <c r="U4" s="120">
        <v>1</v>
      </c>
      <c r="V4" s="122"/>
      <c r="W4" s="186"/>
    </row>
    <row r="5" spans="1:23" ht="16" x14ac:dyDescent="0.2">
      <c r="A5" s="235">
        <v>2</v>
      </c>
      <c r="B5" s="237" t="s">
        <v>96</v>
      </c>
      <c r="C5" s="87"/>
      <c r="D5" s="117">
        <f t="shared" ref="D5:D15" si="1">IF((F5+E5)&gt;=0.75*$E$2,1,0)</f>
        <v>1</v>
      </c>
      <c r="E5" s="118">
        <f t="shared" si="0"/>
        <v>12</v>
      </c>
      <c r="F5" s="119">
        <f t="shared" ref="F5:F15" si="2">COUNTIF(G5:W5,"a")</f>
        <v>0</v>
      </c>
      <c r="G5" s="120"/>
      <c r="H5" s="120">
        <v>1</v>
      </c>
      <c r="I5" s="120">
        <v>1</v>
      </c>
      <c r="J5" s="120">
        <v>1</v>
      </c>
      <c r="K5" s="120"/>
      <c r="L5" s="120">
        <v>1</v>
      </c>
      <c r="M5" s="120">
        <v>1</v>
      </c>
      <c r="N5" s="120">
        <v>1</v>
      </c>
      <c r="O5" s="72">
        <v>1</v>
      </c>
      <c r="P5" s="120">
        <v>1</v>
      </c>
      <c r="Q5" s="120">
        <v>1</v>
      </c>
      <c r="R5" s="120">
        <v>1</v>
      </c>
      <c r="S5" s="120"/>
      <c r="T5" s="120">
        <v>1</v>
      </c>
      <c r="U5" s="120">
        <v>1</v>
      </c>
      <c r="V5" s="122"/>
      <c r="W5" s="186"/>
    </row>
    <row r="6" spans="1:23" ht="16" x14ac:dyDescent="0.2">
      <c r="A6" s="235">
        <v>3</v>
      </c>
      <c r="B6" s="237" t="s">
        <v>97</v>
      </c>
      <c r="C6" s="87"/>
      <c r="D6" s="117">
        <f t="shared" si="1"/>
        <v>1</v>
      </c>
      <c r="E6" s="118">
        <f t="shared" si="0"/>
        <v>12</v>
      </c>
      <c r="F6" s="119">
        <f t="shared" si="2"/>
        <v>0</v>
      </c>
      <c r="G6" s="120"/>
      <c r="H6" s="120">
        <v>1</v>
      </c>
      <c r="I6" s="120">
        <v>1</v>
      </c>
      <c r="J6" s="120">
        <v>1</v>
      </c>
      <c r="K6" s="120"/>
      <c r="L6" s="120">
        <v>1</v>
      </c>
      <c r="M6" s="120">
        <v>1</v>
      </c>
      <c r="N6" s="120">
        <v>1</v>
      </c>
      <c r="O6" s="72">
        <v>1</v>
      </c>
      <c r="P6" s="120">
        <v>1</v>
      </c>
      <c r="Q6" s="120">
        <v>1</v>
      </c>
      <c r="R6" s="120">
        <v>1</v>
      </c>
      <c r="S6" s="120"/>
      <c r="T6" s="120">
        <v>1</v>
      </c>
      <c r="U6" s="120">
        <v>1</v>
      </c>
      <c r="V6" s="122"/>
      <c r="W6" s="186"/>
    </row>
    <row r="7" spans="1:23" x14ac:dyDescent="0.2">
      <c r="A7" s="235">
        <v>4</v>
      </c>
      <c r="B7" s="236" t="s">
        <v>98</v>
      </c>
      <c r="C7" s="39"/>
      <c r="D7" s="117">
        <f t="shared" si="1"/>
        <v>1</v>
      </c>
      <c r="E7" s="118">
        <f t="shared" si="0"/>
        <v>12</v>
      </c>
      <c r="F7" s="119">
        <f t="shared" si="2"/>
        <v>0</v>
      </c>
      <c r="G7" s="120"/>
      <c r="H7" s="120">
        <v>1</v>
      </c>
      <c r="I7" s="120">
        <v>1</v>
      </c>
      <c r="J7" s="120">
        <v>1</v>
      </c>
      <c r="K7" s="120"/>
      <c r="L7" s="120">
        <v>1</v>
      </c>
      <c r="M7" s="120">
        <v>1</v>
      </c>
      <c r="N7" s="120">
        <v>1</v>
      </c>
      <c r="O7" s="72">
        <v>1</v>
      </c>
      <c r="P7" s="120">
        <v>1</v>
      </c>
      <c r="Q7" s="120">
        <v>1</v>
      </c>
      <c r="R7" s="120">
        <v>1</v>
      </c>
      <c r="S7" s="120"/>
      <c r="T7" s="120">
        <v>1</v>
      </c>
      <c r="U7" s="120">
        <v>1</v>
      </c>
      <c r="V7" s="122"/>
      <c r="W7" s="186"/>
    </row>
    <row r="8" spans="1:23" x14ac:dyDescent="0.2">
      <c r="A8" s="235">
        <v>5</v>
      </c>
      <c r="B8" s="236" t="s">
        <v>99</v>
      </c>
      <c r="C8" s="39"/>
      <c r="D8" s="117">
        <f t="shared" si="1"/>
        <v>1</v>
      </c>
      <c r="E8" s="118">
        <f t="shared" si="0"/>
        <v>12</v>
      </c>
      <c r="F8" s="119">
        <f t="shared" si="2"/>
        <v>0</v>
      </c>
      <c r="G8" s="120"/>
      <c r="H8" s="120">
        <v>1</v>
      </c>
      <c r="I8" s="120">
        <v>1</v>
      </c>
      <c r="J8" s="120">
        <v>1</v>
      </c>
      <c r="K8" s="120"/>
      <c r="L8" s="120">
        <v>1</v>
      </c>
      <c r="M8" s="120">
        <v>1</v>
      </c>
      <c r="N8" s="120">
        <v>1</v>
      </c>
      <c r="O8" s="72">
        <v>1</v>
      </c>
      <c r="P8" s="120">
        <v>1</v>
      </c>
      <c r="Q8" s="40">
        <v>1</v>
      </c>
      <c r="R8" s="120">
        <v>1</v>
      </c>
      <c r="S8" s="120"/>
      <c r="T8" s="120">
        <v>1</v>
      </c>
      <c r="U8" s="120">
        <v>1</v>
      </c>
      <c r="V8" s="122"/>
      <c r="W8" s="186"/>
    </row>
    <row r="9" spans="1:23" ht="28" x14ac:dyDescent="0.2">
      <c r="A9" s="235">
        <v>6</v>
      </c>
      <c r="B9" s="236" t="s">
        <v>100</v>
      </c>
      <c r="C9" s="39"/>
      <c r="D9" s="117">
        <f t="shared" si="1"/>
        <v>1</v>
      </c>
      <c r="E9" s="118">
        <f t="shared" si="0"/>
        <v>12</v>
      </c>
      <c r="F9" s="119">
        <f t="shared" si="2"/>
        <v>0</v>
      </c>
      <c r="G9" s="120"/>
      <c r="H9" s="120">
        <v>1</v>
      </c>
      <c r="I9" s="120">
        <v>1</v>
      </c>
      <c r="J9" s="120">
        <v>1</v>
      </c>
      <c r="K9" s="120"/>
      <c r="L9" s="120">
        <v>1</v>
      </c>
      <c r="M9" s="120">
        <v>1</v>
      </c>
      <c r="N9" s="120">
        <v>1</v>
      </c>
      <c r="O9" s="72">
        <v>1</v>
      </c>
      <c r="P9" s="120">
        <v>1</v>
      </c>
      <c r="Q9" s="120">
        <v>1</v>
      </c>
      <c r="R9" s="120">
        <v>1</v>
      </c>
      <c r="S9" s="120"/>
      <c r="T9" s="120">
        <v>1</v>
      </c>
      <c r="U9" s="120">
        <v>1</v>
      </c>
      <c r="V9" s="122"/>
      <c r="W9" s="186"/>
    </row>
    <row r="10" spans="1:23" ht="28" x14ac:dyDescent="0.2">
      <c r="A10" s="235">
        <v>7</v>
      </c>
      <c r="B10" s="236" t="s">
        <v>101</v>
      </c>
      <c r="C10" s="39"/>
      <c r="D10" s="117">
        <f t="shared" si="1"/>
        <v>1</v>
      </c>
      <c r="E10" s="118">
        <f t="shared" si="0"/>
        <v>12</v>
      </c>
      <c r="F10" s="119">
        <f t="shared" si="2"/>
        <v>0</v>
      </c>
      <c r="G10" s="120"/>
      <c r="H10" s="120">
        <v>1</v>
      </c>
      <c r="I10" s="120">
        <v>1</v>
      </c>
      <c r="J10" s="120">
        <v>1</v>
      </c>
      <c r="K10" s="120"/>
      <c r="L10" s="120">
        <v>1</v>
      </c>
      <c r="M10" s="120">
        <v>1</v>
      </c>
      <c r="N10" s="120">
        <v>1</v>
      </c>
      <c r="O10" s="72">
        <v>1</v>
      </c>
      <c r="P10" s="120">
        <v>1</v>
      </c>
      <c r="Q10" s="120">
        <v>1</v>
      </c>
      <c r="R10" s="120">
        <v>1</v>
      </c>
      <c r="S10" s="120"/>
      <c r="T10" s="120">
        <v>1</v>
      </c>
      <c r="U10" s="120">
        <v>1</v>
      </c>
      <c r="V10" s="122"/>
      <c r="W10" s="186"/>
    </row>
    <row r="11" spans="1:23" ht="16" x14ac:dyDescent="0.2">
      <c r="A11" s="235">
        <v>8</v>
      </c>
      <c r="B11" s="237" t="s">
        <v>102</v>
      </c>
      <c r="C11" s="87"/>
      <c r="D11" s="117">
        <f t="shared" si="1"/>
        <v>1</v>
      </c>
      <c r="E11" s="118">
        <f t="shared" si="0"/>
        <v>12</v>
      </c>
      <c r="F11" s="119">
        <f t="shared" si="2"/>
        <v>0</v>
      </c>
      <c r="G11" s="120"/>
      <c r="H11" s="120">
        <v>1</v>
      </c>
      <c r="I11" s="120">
        <v>1</v>
      </c>
      <c r="J11" s="71">
        <v>1</v>
      </c>
      <c r="K11" s="120"/>
      <c r="L11" s="120">
        <v>1</v>
      </c>
      <c r="M11" s="120">
        <v>1</v>
      </c>
      <c r="N11" s="120">
        <v>1</v>
      </c>
      <c r="O11" s="72">
        <v>1</v>
      </c>
      <c r="P11" s="120">
        <v>1</v>
      </c>
      <c r="Q11" s="120">
        <v>1</v>
      </c>
      <c r="R11" s="120">
        <v>1</v>
      </c>
      <c r="S11" s="120"/>
      <c r="T11" s="120">
        <v>1</v>
      </c>
      <c r="U11" s="120">
        <v>1</v>
      </c>
      <c r="V11" s="122"/>
      <c r="W11" s="186"/>
    </row>
    <row r="12" spans="1:23" x14ac:dyDescent="0.2">
      <c r="A12" s="235">
        <v>9</v>
      </c>
      <c r="B12" s="236" t="s">
        <v>103</v>
      </c>
      <c r="C12" s="39"/>
      <c r="D12" s="117">
        <f t="shared" si="1"/>
        <v>1</v>
      </c>
      <c r="E12" s="118">
        <f t="shared" si="0"/>
        <v>12</v>
      </c>
      <c r="F12" s="119">
        <f t="shared" si="2"/>
        <v>0</v>
      </c>
      <c r="G12" s="120"/>
      <c r="H12" s="120">
        <v>1</v>
      </c>
      <c r="I12" s="120">
        <v>1</v>
      </c>
      <c r="J12" s="71">
        <v>1</v>
      </c>
      <c r="K12" s="120"/>
      <c r="L12" s="120">
        <v>1</v>
      </c>
      <c r="M12" s="120">
        <v>1</v>
      </c>
      <c r="N12" s="120">
        <v>1</v>
      </c>
      <c r="O12" s="72">
        <v>1</v>
      </c>
      <c r="P12" s="120">
        <v>1</v>
      </c>
      <c r="Q12" s="120">
        <v>1</v>
      </c>
      <c r="R12" s="120">
        <v>1</v>
      </c>
      <c r="S12" s="120"/>
      <c r="T12" s="120">
        <v>1</v>
      </c>
      <c r="U12" s="120">
        <v>1</v>
      </c>
      <c r="V12" s="122"/>
      <c r="W12" s="186"/>
    </row>
    <row r="13" spans="1:23" x14ac:dyDescent="0.2">
      <c r="A13" s="235">
        <v>10</v>
      </c>
      <c r="B13" s="236" t="s">
        <v>104</v>
      </c>
      <c r="C13" s="39"/>
      <c r="D13" s="117">
        <f t="shared" si="1"/>
        <v>1</v>
      </c>
      <c r="E13" s="118">
        <f t="shared" si="0"/>
        <v>12</v>
      </c>
      <c r="F13" s="119">
        <f t="shared" si="2"/>
        <v>0</v>
      </c>
      <c r="G13" s="120"/>
      <c r="H13" s="120">
        <v>1</v>
      </c>
      <c r="I13" s="120">
        <v>1</v>
      </c>
      <c r="J13" s="120">
        <v>1</v>
      </c>
      <c r="K13" s="120"/>
      <c r="L13" s="120">
        <v>1</v>
      </c>
      <c r="M13" s="120">
        <v>1</v>
      </c>
      <c r="N13" s="120">
        <v>1</v>
      </c>
      <c r="O13" s="72">
        <v>1</v>
      </c>
      <c r="P13" s="120">
        <v>1</v>
      </c>
      <c r="Q13" s="120">
        <v>1</v>
      </c>
      <c r="R13" s="120">
        <v>1</v>
      </c>
      <c r="S13" s="120"/>
      <c r="T13" s="120">
        <v>1</v>
      </c>
      <c r="U13" s="120">
        <v>1</v>
      </c>
      <c r="V13" s="122"/>
      <c r="W13" s="186"/>
    </row>
    <row r="14" spans="1:23" x14ac:dyDescent="0.2">
      <c r="A14" s="235">
        <v>11</v>
      </c>
      <c r="B14" s="236" t="s">
        <v>105</v>
      </c>
      <c r="C14" s="39"/>
      <c r="D14" s="117">
        <f t="shared" si="1"/>
        <v>1</v>
      </c>
      <c r="E14" s="118">
        <f t="shared" si="0"/>
        <v>12</v>
      </c>
      <c r="F14" s="119">
        <f t="shared" si="2"/>
        <v>0</v>
      </c>
      <c r="G14" s="120"/>
      <c r="H14" s="120">
        <v>1</v>
      </c>
      <c r="I14" s="120">
        <v>1</v>
      </c>
      <c r="J14" s="120">
        <v>1</v>
      </c>
      <c r="K14" s="120"/>
      <c r="L14" s="120">
        <v>1</v>
      </c>
      <c r="M14" s="120">
        <v>1</v>
      </c>
      <c r="N14" s="120">
        <v>1</v>
      </c>
      <c r="O14" s="72">
        <v>1</v>
      </c>
      <c r="P14" s="120">
        <v>1</v>
      </c>
      <c r="Q14" s="120">
        <v>1</v>
      </c>
      <c r="R14" s="120">
        <v>1</v>
      </c>
      <c r="S14" s="120"/>
      <c r="T14" s="120">
        <v>1</v>
      </c>
      <c r="U14" s="120">
        <v>1</v>
      </c>
      <c r="V14" s="122"/>
      <c r="W14" s="186"/>
    </row>
    <row r="15" spans="1:23" x14ac:dyDescent="0.2">
      <c r="A15" s="235">
        <v>12</v>
      </c>
      <c r="B15" s="236" t="s">
        <v>106</v>
      </c>
      <c r="C15" s="87"/>
      <c r="D15" s="117">
        <f t="shared" si="1"/>
        <v>1</v>
      </c>
      <c r="E15" s="118">
        <f t="shared" si="0"/>
        <v>12</v>
      </c>
      <c r="F15" s="119">
        <f t="shared" si="2"/>
        <v>0</v>
      </c>
      <c r="G15" s="120"/>
      <c r="H15" s="120">
        <v>1</v>
      </c>
      <c r="I15" s="120">
        <v>1</v>
      </c>
      <c r="J15" s="120">
        <v>1</v>
      </c>
      <c r="K15" s="120"/>
      <c r="L15" s="120">
        <v>1</v>
      </c>
      <c r="M15" s="120">
        <v>1</v>
      </c>
      <c r="N15" s="120">
        <v>1</v>
      </c>
      <c r="O15" s="72">
        <v>1</v>
      </c>
      <c r="P15" s="120">
        <v>1</v>
      </c>
      <c r="Q15" s="120">
        <v>1</v>
      </c>
      <c r="R15" s="120">
        <v>1</v>
      </c>
      <c r="S15" s="120"/>
      <c r="T15" s="120">
        <v>1</v>
      </c>
      <c r="U15" s="120">
        <v>1</v>
      </c>
      <c r="V15" s="122"/>
      <c r="W15" s="186"/>
    </row>
    <row r="16" spans="1:23" x14ac:dyDescent="0.2">
      <c r="A16" s="235">
        <v>14</v>
      </c>
      <c r="B16" s="238" t="s">
        <v>107</v>
      </c>
      <c r="C16" s="56"/>
      <c r="D16" s="117">
        <f>IF((F16+E16)&gt;=0.75*$E$2,1,0)</f>
        <v>1</v>
      </c>
      <c r="E16" s="118">
        <f>COUNTIF(G16:V16,1)</f>
        <v>15</v>
      </c>
      <c r="F16" s="119">
        <f>COUNTIF(G16:W16,"a")</f>
        <v>0</v>
      </c>
      <c r="G16" s="120"/>
      <c r="H16" s="120">
        <v>1</v>
      </c>
      <c r="I16" s="120">
        <v>1</v>
      </c>
      <c r="J16" s="120">
        <v>1</v>
      </c>
      <c r="K16" s="120">
        <v>1</v>
      </c>
      <c r="L16" s="120">
        <v>1</v>
      </c>
      <c r="M16" s="120">
        <v>1</v>
      </c>
      <c r="N16" s="120">
        <v>1</v>
      </c>
      <c r="O16" s="120">
        <v>1</v>
      </c>
      <c r="P16" s="18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2">
        <v>1</v>
      </c>
      <c r="W16" s="120"/>
    </row>
    <row r="17" spans="1:23" x14ac:dyDescent="0.2">
      <c r="A17" s="235">
        <v>15</v>
      </c>
      <c r="B17" s="238" t="s">
        <v>108</v>
      </c>
      <c r="C17" s="56"/>
      <c r="D17" s="117">
        <f>IF((F17+E17)&gt;=0.75*$E$2,1,0)</f>
        <v>1</v>
      </c>
      <c r="E17" s="118">
        <f>COUNTIF(G17:V17,1)</f>
        <v>15</v>
      </c>
      <c r="F17" s="119">
        <f>COUNTIF(G17:W17,"a")</f>
        <v>0</v>
      </c>
      <c r="G17" s="120"/>
      <c r="H17" s="120">
        <v>1</v>
      </c>
      <c r="I17" s="120">
        <v>1</v>
      </c>
      <c r="J17" s="120">
        <v>1</v>
      </c>
      <c r="K17" s="120">
        <v>1</v>
      </c>
      <c r="L17" s="120">
        <v>1</v>
      </c>
      <c r="M17" s="120">
        <v>1</v>
      </c>
      <c r="N17" s="120">
        <v>1</v>
      </c>
      <c r="O17" s="120">
        <v>1</v>
      </c>
      <c r="P17" s="18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2">
        <v>1</v>
      </c>
      <c r="W17" s="120"/>
    </row>
    <row r="18" spans="1:23" x14ac:dyDescent="0.2">
      <c r="A18" s="235">
        <v>16</v>
      </c>
      <c r="B18" s="238" t="s">
        <v>109</v>
      </c>
      <c r="C18" s="56"/>
      <c r="D18" s="117">
        <f>IF((F18+E18)&gt;=0.75*$E$2,1,0)</f>
        <v>1</v>
      </c>
      <c r="E18" s="118">
        <f>COUNTIF(G18:V18,1)</f>
        <v>15</v>
      </c>
      <c r="F18" s="119">
        <f>COUNTIF(G18:W18,"a")</f>
        <v>0</v>
      </c>
      <c r="G18" s="120"/>
      <c r="H18" s="120">
        <v>1</v>
      </c>
      <c r="I18" s="120">
        <v>1</v>
      </c>
      <c r="J18" s="120">
        <v>1</v>
      </c>
      <c r="K18" s="120">
        <v>1</v>
      </c>
      <c r="L18" s="120">
        <v>1</v>
      </c>
      <c r="M18" s="120">
        <v>1</v>
      </c>
      <c r="N18" s="120">
        <v>1</v>
      </c>
      <c r="O18" s="120">
        <v>1</v>
      </c>
      <c r="P18" s="18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2">
        <v>1</v>
      </c>
      <c r="W18" s="120"/>
    </row>
    <row r="19" spans="1:23" x14ac:dyDescent="0.2">
      <c r="A19" s="235">
        <v>17</v>
      </c>
      <c r="B19" s="239" t="s">
        <v>110</v>
      </c>
      <c r="C19" s="56"/>
      <c r="D19" s="117">
        <f>IF((F19+E19)&gt;=0.75*$E$2,1,0)</f>
        <v>1</v>
      </c>
      <c r="E19" s="118">
        <f>COUNTIF(G19:V19,1)</f>
        <v>15</v>
      </c>
      <c r="F19" s="119">
        <f>COUNTIF(G19:W19,"a")</f>
        <v>0</v>
      </c>
      <c r="G19" s="120"/>
      <c r="H19" s="120">
        <v>1</v>
      </c>
      <c r="I19" s="120">
        <v>1</v>
      </c>
      <c r="J19" s="120">
        <v>1</v>
      </c>
      <c r="K19" s="120">
        <v>1</v>
      </c>
      <c r="L19" s="120">
        <v>1</v>
      </c>
      <c r="M19" s="120">
        <v>1</v>
      </c>
      <c r="N19" s="120">
        <v>1</v>
      </c>
      <c r="O19" s="120">
        <v>1</v>
      </c>
      <c r="P19" s="18">
        <v>1</v>
      </c>
      <c r="Q19" s="120">
        <v>1</v>
      </c>
      <c r="R19" s="120">
        <v>1</v>
      </c>
      <c r="S19" s="120">
        <v>1</v>
      </c>
      <c r="T19" s="120">
        <v>1</v>
      </c>
      <c r="U19" s="120">
        <v>1</v>
      </c>
      <c r="V19" s="122">
        <v>1</v>
      </c>
      <c r="W19" s="120"/>
    </row>
    <row r="20" spans="1:23" x14ac:dyDescent="0.2">
      <c r="A20" s="235">
        <v>18</v>
      </c>
      <c r="B20" s="239" t="s">
        <v>111</v>
      </c>
      <c r="C20" s="56"/>
      <c r="D20" s="117">
        <f>IF((F20+E20)&gt;=0.75*$E$2,1,0)</f>
        <v>1</v>
      </c>
      <c r="E20" s="118">
        <f>COUNTIF(G20:V20,1)</f>
        <v>13</v>
      </c>
      <c r="F20" s="119">
        <f>COUNTIF(G20:W20,"a")</f>
        <v>0</v>
      </c>
      <c r="G20" s="120"/>
      <c r="H20" s="120">
        <v>1</v>
      </c>
      <c r="I20" s="120">
        <v>0</v>
      </c>
      <c r="J20" s="120">
        <v>0</v>
      </c>
      <c r="K20" s="120">
        <v>1</v>
      </c>
      <c r="L20" s="120">
        <v>1</v>
      </c>
      <c r="M20" s="120">
        <v>1</v>
      </c>
      <c r="N20" s="120">
        <v>1</v>
      </c>
      <c r="O20" s="120">
        <v>1</v>
      </c>
      <c r="P20" s="18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2">
        <v>1</v>
      </c>
      <c r="W20" s="120"/>
    </row>
    <row r="21" spans="1:23" ht="16" thickBot="1" x14ac:dyDescent="0.25">
      <c r="A21" s="90"/>
      <c r="B21" s="41"/>
      <c r="C21" s="42"/>
      <c r="D21" s="42"/>
      <c r="E21" s="118">
        <f t="shared" si="0"/>
        <v>0</v>
      </c>
      <c r="F21" s="91"/>
      <c r="G21" s="92"/>
      <c r="H21" s="43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86"/>
    </row>
    <row r="22" spans="1:23" ht="16" thickBot="1" x14ac:dyDescent="0.25">
      <c r="A22" s="44"/>
      <c r="B22" s="45"/>
      <c r="C22" s="46"/>
      <c r="D22" s="46">
        <f>SUM(D4:D21)</f>
        <v>17</v>
      </c>
      <c r="E22" s="125">
        <f>AVERAGE(G22:V22)</f>
        <v>13.5625</v>
      </c>
      <c r="F22" s="46">
        <f t="shared" ref="F22:V22" si="3">SUM(F4:F21)</f>
        <v>0</v>
      </c>
      <c r="G22" s="46">
        <f t="shared" si="3"/>
        <v>0</v>
      </c>
      <c r="H22" s="46">
        <f t="shared" si="3"/>
        <v>17</v>
      </c>
      <c r="I22" s="46">
        <f t="shared" si="3"/>
        <v>16</v>
      </c>
      <c r="J22" s="46">
        <f t="shared" si="3"/>
        <v>16</v>
      </c>
      <c r="K22" s="46">
        <f t="shared" si="3"/>
        <v>5</v>
      </c>
      <c r="L22" s="46">
        <f t="shared" si="3"/>
        <v>17</v>
      </c>
      <c r="M22" s="46">
        <f t="shared" si="3"/>
        <v>17</v>
      </c>
      <c r="N22" s="46">
        <f t="shared" si="3"/>
        <v>17</v>
      </c>
      <c r="O22" s="46">
        <f t="shared" si="3"/>
        <v>17</v>
      </c>
      <c r="P22" s="46">
        <f t="shared" si="3"/>
        <v>17</v>
      </c>
      <c r="Q22" s="46">
        <f t="shared" si="3"/>
        <v>17</v>
      </c>
      <c r="R22" s="46">
        <f t="shared" si="3"/>
        <v>17</v>
      </c>
      <c r="S22" s="46">
        <f t="shared" si="3"/>
        <v>5</v>
      </c>
      <c r="T22" s="46">
        <f t="shared" si="3"/>
        <v>17</v>
      </c>
      <c r="U22" s="46">
        <f t="shared" si="3"/>
        <v>17</v>
      </c>
      <c r="V22" s="46">
        <f t="shared" si="3"/>
        <v>5</v>
      </c>
      <c r="W22" s="186"/>
    </row>
    <row r="23" spans="1:23" x14ac:dyDescent="0.2">
      <c r="A23" s="128"/>
      <c r="B23" s="197"/>
      <c r="C23" s="124"/>
      <c r="D23" s="124"/>
      <c r="E23" s="186"/>
      <c r="F23" s="9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86"/>
    </row>
    <row r="24" spans="1:23" x14ac:dyDescent="0.2">
      <c r="A24" s="130"/>
      <c r="B24" s="197"/>
      <c r="C24" s="124"/>
      <c r="D24" s="124"/>
      <c r="E24" s="186"/>
      <c r="F24" s="9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86"/>
    </row>
    <row r="25" spans="1:23" x14ac:dyDescent="0.2">
      <c r="A25" s="130"/>
      <c r="B25" s="197"/>
      <c r="C25" s="124"/>
      <c r="D25" s="124"/>
      <c r="E25" s="186"/>
      <c r="F25" s="9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86"/>
    </row>
    <row r="26" spans="1:23" x14ac:dyDescent="0.2">
      <c r="A26" s="130"/>
      <c r="C26" s="124"/>
      <c r="D26" s="124"/>
      <c r="E26" s="186"/>
      <c r="F26" s="9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86"/>
    </row>
    <row r="27" spans="1:23" ht="16" thickBot="1" x14ac:dyDescent="0.25">
      <c r="A27" s="132"/>
      <c r="C27" s="124"/>
      <c r="D27" s="124"/>
      <c r="E27" s="186"/>
      <c r="F27" s="9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86"/>
    </row>
    <row r="28" spans="1:23" x14ac:dyDescent="0.2">
      <c r="A28" s="47"/>
      <c r="B28" s="48"/>
      <c r="C28" s="124"/>
      <c r="D28" s="124"/>
      <c r="E28" s="186"/>
      <c r="F28" s="9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86"/>
    </row>
    <row r="29" spans="1:23" x14ac:dyDescent="0.2">
      <c r="A29" s="124"/>
      <c r="C29" s="124"/>
      <c r="D29" s="124"/>
      <c r="E29" s="186"/>
      <c r="F29" s="95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86"/>
    </row>
  </sheetData>
  <conditionalFormatting sqref="E1">
    <cfRule type="colorScale" priority="4">
      <colorScale>
        <cfvo type="min"/>
        <cfvo type="max"/>
        <color rgb="FFFFEF9C"/>
        <color rgb="FF63BE7B"/>
      </colorScale>
    </cfRule>
  </conditionalFormatting>
  <conditionalFormatting sqref="E23:F26 H23:W26 W22">
    <cfRule type="colorScale" priority="6">
      <colorScale>
        <cfvo type="min"/>
        <cfvo type="max"/>
        <color rgb="FFFFEF9C"/>
        <color rgb="FF63BE7B"/>
      </colorScale>
    </cfRule>
  </conditionalFormatting>
  <conditionalFormatting sqref="G23:G26">
    <cfRule type="colorScale" priority="3">
      <colorScale>
        <cfvo type="min"/>
        <cfvo type="max"/>
        <color rgb="FFFFEF9C"/>
        <color rgb="FF63BE7B"/>
      </colorScale>
    </cfRule>
  </conditionalFormatting>
  <conditionalFormatting sqref="D4:D20">
    <cfRule type="cellIs" dxfId="9" priority="1" operator="notEqual">
      <formula>1</formula>
    </cfRule>
    <cfRule type="cellIs" dxfId="8" priority="2" operator="equal">
      <formula>1</formula>
    </cfRule>
  </conditionalFormatting>
  <conditionalFormatting sqref="E27:E29 E1:E2">
    <cfRule type="colorScale" priority="7">
      <colorScale>
        <cfvo type="min"/>
        <cfvo type="max"/>
        <color rgb="FFFFEF9C"/>
        <color rgb="FF63BE7B"/>
      </colorScale>
    </cfRule>
  </conditionalFormatting>
  <conditionalFormatting sqref="E16:E20">
    <cfRule type="dataBar" priority="8">
      <dataBar>
        <cfvo type="min"/>
        <cfvo type="max"/>
        <color rgb="FFFFB628"/>
      </dataBar>
    </cfRule>
  </conditionalFormatting>
  <conditionalFormatting sqref="E4:E15 E21">
    <cfRule type="dataBar" priority="54">
      <dataBar>
        <cfvo type="min"/>
        <cfvo type="max"/>
        <color rgb="FFFFB628"/>
      </dataBar>
    </cfRule>
  </conditionalFormatting>
  <dataValidations count="2">
    <dataValidation type="list" allowBlank="1" showInputMessage="1" showErrorMessage="1" error="0 = niet in het curriculum_x000a_1=in het curriculum_x000a_a = komt in het curruculum" sqref="G4:V15 G16:W20" xr:uid="{00000000-0002-0000-0300-000000000000}">
      <formula1>"0,1,a"</formula1>
    </dataValidation>
    <dataValidation type="whole" allowBlank="1" showInputMessage="1" showErrorMessage="1" sqref="F2:V2 F4:F20" xr:uid="{00000000-0002-0000-0300-000001000000}">
      <formula1>0</formula1>
      <formula2>1</formula2>
    </dataValidation>
  </dataValidation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V91"/>
  <sheetViews>
    <sheetView topLeftCell="B1" workbookViewId="0">
      <selection activeCell="F1" sqref="F1:V1048576"/>
    </sheetView>
  </sheetViews>
  <sheetFormatPr baseColWidth="10" defaultColWidth="8.83203125" defaultRowHeight="15" x14ac:dyDescent="0.2"/>
  <cols>
    <col min="1" max="1" width="5.33203125" style="62" customWidth="1"/>
    <col min="2" max="2" width="52.6640625" style="58" customWidth="1"/>
    <col min="3" max="3" width="5.5" style="62" customWidth="1"/>
    <col min="4" max="4" width="11.5" style="62" customWidth="1"/>
    <col min="5" max="5" width="14.33203125" style="58" customWidth="1"/>
    <col min="6" max="6" width="10.33203125" style="63" customWidth="1"/>
    <col min="7" max="14" width="10.33203125" style="62" customWidth="1"/>
    <col min="15" max="15" width="10.33203125" style="58" customWidth="1"/>
    <col min="16" max="22" width="10.33203125" style="62" customWidth="1"/>
    <col min="23" max="23" width="7.5" style="58" customWidth="1"/>
    <col min="24" max="256" width="8.83203125" style="58"/>
    <col min="257" max="257" width="5.33203125" style="58" customWidth="1"/>
    <col min="258" max="258" width="52.6640625" style="58" customWidth="1"/>
    <col min="259" max="259" width="5.5" style="58" customWidth="1"/>
    <col min="260" max="260" width="8.33203125" style="58" customWidth="1"/>
    <col min="261" max="261" width="14.33203125" style="58" customWidth="1"/>
    <col min="262" max="278" width="4" style="58" customWidth="1"/>
    <col min="279" max="279" width="7.5" style="58" customWidth="1"/>
    <col min="280" max="512" width="8.83203125" style="58"/>
    <col min="513" max="513" width="5.33203125" style="58" customWidth="1"/>
    <col min="514" max="514" width="52.6640625" style="58" customWidth="1"/>
    <col min="515" max="515" width="5.5" style="58" customWidth="1"/>
    <col min="516" max="516" width="8.33203125" style="58" customWidth="1"/>
    <col min="517" max="517" width="14.33203125" style="58" customWidth="1"/>
    <col min="518" max="534" width="4" style="58" customWidth="1"/>
    <col min="535" max="535" width="7.5" style="58" customWidth="1"/>
    <col min="536" max="768" width="8.83203125" style="58"/>
    <col min="769" max="769" width="5.33203125" style="58" customWidth="1"/>
    <col min="770" max="770" width="52.6640625" style="58" customWidth="1"/>
    <col min="771" max="771" width="5.5" style="58" customWidth="1"/>
    <col min="772" max="772" width="8.33203125" style="58" customWidth="1"/>
    <col min="773" max="773" width="14.33203125" style="58" customWidth="1"/>
    <col min="774" max="790" width="4" style="58" customWidth="1"/>
    <col min="791" max="791" width="7.5" style="58" customWidth="1"/>
    <col min="792" max="1024" width="8.83203125" style="58"/>
    <col min="1025" max="1025" width="5.33203125" style="58" customWidth="1"/>
    <col min="1026" max="1026" width="52.6640625" style="58" customWidth="1"/>
    <col min="1027" max="1027" width="5.5" style="58" customWidth="1"/>
    <col min="1028" max="1028" width="8.33203125" style="58" customWidth="1"/>
    <col min="1029" max="1029" width="14.33203125" style="58" customWidth="1"/>
    <col min="1030" max="1046" width="4" style="58" customWidth="1"/>
    <col min="1047" max="1047" width="7.5" style="58" customWidth="1"/>
    <col min="1048" max="1280" width="8.83203125" style="58"/>
    <col min="1281" max="1281" width="5.33203125" style="58" customWidth="1"/>
    <col min="1282" max="1282" width="52.6640625" style="58" customWidth="1"/>
    <col min="1283" max="1283" width="5.5" style="58" customWidth="1"/>
    <col min="1284" max="1284" width="8.33203125" style="58" customWidth="1"/>
    <col min="1285" max="1285" width="14.33203125" style="58" customWidth="1"/>
    <col min="1286" max="1302" width="4" style="58" customWidth="1"/>
    <col min="1303" max="1303" width="7.5" style="58" customWidth="1"/>
    <col min="1304" max="1536" width="8.83203125" style="58"/>
    <col min="1537" max="1537" width="5.33203125" style="58" customWidth="1"/>
    <col min="1538" max="1538" width="52.6640625" style="58" customWidth="1"/>
    <col min="1539" max="1539" width="5.5" style="58" customWidth="1"/>
    <col min="1540" max="1540" width="8.33203125" style="58" customWidth="1"/>
    <col min="1541" max="1541" width="14.33203125" style="58" customWidth="1"/>
    <col min="1542" max="1558" width="4" style="58" customWidth="1"/>
    <col min="1559" max="1559" width="7.5" style="58" customWidth="1"/>
    <col min="1560" max="1792" width="8.83203125" style="58"/>
    <col min="1793" max="1793" width="5.33203125" style="58" customWidth="1"/>
    <col min="1794" max="1794" width="52.6640625" style="58" customWidth="1"/>
    <col min="1795" max="1795" width="5.5" style="58" customWidth="1"/>
    <col min="1796" max="1796" width="8.33203125" style="58" customWidth="1"/>
    <col min="1797" max="1797" width="14.33203125" style="58" customWidth="1"/>
    <col min="1798" max="1814" width="4" style="58" customWidth="1"/>
    <col min="1815" max="1815" width="7.5" style="58" customWidth="1"/>
    <col min="1816" max="2048" width="8.83203125" style="58"/>
    <col min="2049" max="2049" width="5.33203125" style="58" customWidth="1"/>
    <col min="2050" max="2050" width="52.6640625" style="58" customWidth="1"/>
    <col min="2051" max="2051" width="5.5" style="58" customWidth="1"/>
    <col min="2052" max="2052" width="8.33203125" style="58" customWidth="1"/>
    <col min="2053" max="2053" width="14.33203125" style="58" customWidth="1"/>
    <col min="2054" max="2070" width="4" style="58" customWidth="1"/>
    <col min="2071" max="2071" width="7.5" style="58" customWidth="1"/>
    <col min="2072" max="2304" width="8.83203125" style="58"/>
    <col min="2305" max="2305" width="5.33203125" style="58" customWidth="1"/>
    <col min="2306" max="2306" width="52.6640625" style="58" customWidth="1"/>
    <col min="2307" max="2307" width="5.5" style="58" customWidth="1"/>
    <col min="2308" max="2308" width="8.33203125" style="58" customWidth="1"/>
    <col min="2309" max="2309" width="14.33203125" style="58" customWidth="1"/>
    <col min="2310" max="2326" width="4" style="58" customWidth="1"/>
    <col min="2327" max="2327" width="7.5" style="58" customWidth="1"/>
    <col min="2328" max="2560" width="8.83203125" style="58"/>
    <col min="2561" max="2561" width="5.33203125" style="58" customWidth="1"/>
    <col min="2562" max="2562" width="52.6640625" style="58" customWidth="1"/>
    <col min="2563" max="2563" width="5.5" style="58" customWidth="1"/>
    <col min="2564" max="2564" width="8.33203125" style="58" customWidth="1"/>
    <col min="2565" max="2565" width="14.33203125" style="58" customWidth="1"/>
    <col min="2566" max="2582" width="4" style="58" customWidth="1"/>
    <col min="2583" max="2583" width="7.5" style="58" customWidth="1"/>
    <col min="2584" max="2816" width="8.83203125" style="58"/>
    <col min="2817" max="2817" width="5.33203125" style="58" customWidth="1"/>
    <col min="2818" max="2818" width="52.6640625" style="58" customWidth="1"/>
    <col min="2819" max="2819" width="5.5" style="58" customWidth="1"/>
    <col min="2820" max="2820" width="8.33203125" style="58" customWidth="1"/>
    <col min="2821" max="2821" width="14.33203125" style="58" customWidth="1"/>
    <col min="2822" max="2838" width="4" style="58" customWidth="1"/>
    <col min="2839" max="2839" width="7.5" style="58" customWidth="1"/>
    <col min="2840" max="3072" width="8.83203125" style="58"/>
    <col min="3073" max="3073" width="5.33203125" style="58" customWidth="1"/>
    <col min="3074" max="3074" width="52.6640625" style="58" customWidth="1"/>
    <col min="3075" max="3075" width="5.5" style="58" customWidth="1"/>
    <col min="3076" max="3076" width="8.33203125" style="58" customWidth="1"/>
    <col min="3077" max="3077" width="14.33203125" style="58" customWidth="1"/>
    <col min="3078" max="3094" width="4" style="58" customWidth="1"/>
    <col min="3095" max="3095" width="7.5" style="58" customWidth="1"/>
    <col min="3096" max="3328" width="8.83203125" style="58"/>
    <col min="3329" max="3329" width="5.33203125" style="58" customWidth="1"/>
    <col min="3330" max="3330" width="52.6640625" style="58" customWidth="1"/>
    <col min="3331" max="3331" width="5.5" style="58" customWidth="1"/>
    <col min="3332" max="3332" width="8.33203125" style="58" customWidth="1"/>
    <col min="3333" max="3333" width="14.33203125" style="58" customWidth="1"/>
    <col min="3334" max="3350" width="4" style="58" customWidth="1"/>
    <col min="3351" max="3351" width="7.5" style="58" customWidth="1"/>
    <col min="3352" max="3584" width="8.83203125" style="58"/>
    <col min="3585" max="3585" width="5.33203125" style="58" customWidth="1"/>
    <col min="3586" max="3586" width="52.6640625" style="58" customWidth="1"/>
    <col min="3587" max="3587" width="5.5" style="58" customWidth="1"/>
    <col min="3588" max="3588" width="8.33203125" style="58" customWidth="1"/>
    <col min="3589" max="3589" width="14.33203125" style="58" customWidth="1"/>
    <col min="3590" max="3606" width="4" style="58" customWidth="1"/>
    <col min="3607" max="3607" width="7.5" style="58" customWidth="1"/>
    <col min="3608" max="3840" width="8.83203125" style="58"/>
    <col min="3841" max="3841" width="5.33203125" style="58" customWidth="1"/>
    <col min="3842" max="3842" width="52.6640625" style="58" customWidth="1"/>
    <col min="3843" max="3843" width="5.5" style="58" customWidth="1"/>
    <col min="3844" max="3844" width="8.33203125" style="58" customWidth="1"/>
    <col min="3845" max="3845" width="14.33203125" style="58" customWidth="1"/>
    <col min="3846" max="3862" width="4" style="58" customWidth="1"/>
    <col min="3863" max="3863" width="7.5" style="58" customWidth="1"/>
    <col min="3864" max="4096" width="8.83203125" style="58"/>
    <col min="4097" max="4097" width="5.33203125" style="58" customWidth="1"/>
    <col min="4098" max="4098" width="52.6640625" style="58" customWidth="1"/>
    <col min="4099" max="4099" width="5.5" style="58" customWidth="1"/>
    <col min="4100" max="4100" width="8.33203125" style="58" customWidth="1"/>
    <col min="4101" max="4101" width="14.33203125" style="58" customWidth="1"/>
    <col min="4102" max="4118" width="4" style="58" customWidth="1"/>
    <col min="4119" max="4119" width="7.5" style="58" customWidth="1"/>
    <col min="4120" max="4352" width="8.83203125" style="58"/>
    <col min="4353" max="4353" width="5.33203125" style="58" customWidth="1"/>
    <col min="4354" max="4354" width="52.6640625" style="58" customWidth="1"/>
    <col min="4355" max="4355" width="5.5" style="58" customWidth="1"/>
    <col min="4356" max="4356" width="8.33203125" style="58" customWidth="1"/>
    <col min="4357" max="4357" width="14.33203125" style="58" customWidth="1"/>
    <col min="4358" max="4374" width="4" style="58" customWidth="1"/>
    <col min="4375" max="4375" width="7.5" style="58" customWidth="1"/>
    <col min="4376" max="4608" width="8.83203125" style="58"/>
    <col min="4609" max="4609" width="5.33203125" style="58" customWidth="1"/>
    <col min="4610" max="4610" width="52.6640625" style="58" customWidth="1"/>
    <col min="4611" max="4611" width="5.5" style="58" customWidth="1"/>
    <col min="4612" max="4612" width="8.33203125" style="58" customWidth="1"/>
    <col min="4613" max="4613" width="14.33203125" style="58" customWidth="1"/>
    <col min="4614" max="4630" width="4" style="58" customWidth="1"/>
    <col min="4631" max="4631" width="7.5" style="58" customWidth="1"/>
    <col min="4632" max="4864" width="8.83203125" style="58"/>
    <col min="4865" max="4865" width="5.33203125" style="58" customWidth="1"/>
    <col min="4866" max="4866" width="52.6640625" style="58" customWidth="1"/>
    <col min="4867" max="4867" width="5.5" style="58" customWidth="1"/>
    <col min="4868" max="4868" width="8.33203125" style="58" customWidth="1"/>
    <col min="4869" max="4869" width="14.33203125" style="58" customWidth="1"/>
    <col min="4870" max="4886" width="4" style="58" customWidth="1"/>
    <col min="4887" max="4887" width="7.5" style="58" customWidth="1"/>
    <col min="4888" max="5120" width="8.83203125" style="58"/>
    <col min="5121" max="5121" width="5.33203125" style="58" customWidth="1"/>
    <col min="5122" max="5122" width="52.6640625" style="58" customWidth="1"/>
    <col min="5123" max="5123" width="5.5" style="58" customWidth="1"/>
    <col min="5124" max="5124" width="8.33203125" style="58" customWidth="1"/>
    <col min="5125" max="5125" width="14.33203125" style="58" customWidth="1"/>
    <col min="5126" max="5142" width="4" style="58" customWidth="1"/>
    <col min="5143" max="5143" width="7.5" style="58" customWidth="1"/>
    <col min="5144" max="5376" width="8.83203125" style="58"/>
    <col min="5377" max="5377" width="5.33203125" style="58" customWidth="1"/>
    <col min="5378" max="5378" width="52.6640625" style="58" customWidth="1"/>
    <col min="5379" max="5379" width="5.5" style="58" customWidth="1"/>
    <col min="5380" max="5380" width="8.33203125" style="58" customWidth="1"/>
    <col min="5381" max="5381" width="14.33203125" style="58" customWidth="1"/>
    <col min="5382" max="5398" width="4" style="58" customWidth="1"/>
    <col min="5399" max="5399" width="7.5" style="58" customWidth="1"/>
    <col min="5400" max="5632" width="8.83203125" style="58"/>
    <col min="5633" max="5633" width="5.33203125" style="58" customWidth="1"/>
    <col min="5634" max="5634" width="52.6640625" style="58" customWidth="1"/>
    <col min="5635" max="5635" width="5.5" style="58" customWidth="1"/>
    <col min="5636" max="5636" width="8.33203125" style="58" customWidth="1"/>
    <col min="5637" max="5637" width="14.33203125" style="58" customWidth="1"/>
    <col min="5638" max="5654" width="4" style="58" customWidth="1"/>
    <col min="5655" max="5655" width="7.5" style="58" customWidth="1"/>
    <col min="5656" max="5888" width="8.83203125" style="58"/>
    <col min="5889" max="5889" width="5.33203125" style="58" customWidth="1"/>
    <col min="5890" max="5890" width="52.6640625" style="58" customWidth="1"/>
    <col min="5891" max="5891" width="5.5" style="58" customWidth="1"/>
    <col min="5892" max="5892" width="8.33203125" style="58" customWidth="1"/>
    <col min="5893" max="5893" width="14.33203125" style="58" customWidth="1"/>
    <col min="5894" max="5910" width="4" style="58" customWidth="1"/>
    <col min="5911" max="5911" width="7.5" style="58" customWidth="1"/>
    <col min="5912" max="6144" width="8.83203125" style="58"/>
    <col min="6145" max="6145" width="5.33203125" style="58" customWidth="1"/>
    <col min="6146" max="6146" width="52.6640625" style="58" customWidth="1"/>
    <col min="6147" max="6147" width="5.5" style="58" customWidth="1"/>
    <col min="6148" max="6148" width="8.33203125" style="58" customWidth="1"/>
    <col min="6149" max="6149" width="14.33203125" style="58" customWidth="1"/>
    <col min="6150" max="6166" width="4" style="58" customWidth="1"/>
    <col min="6167" max="6167" width="7.5" style="58" customWidth="1"/>
    <col min="6168" max="6400" width="8.83203125" style="58"/>
    <col min="6401" max="6401" width="5.33203125" style="58" customWidth="1"/>
    <col min="6402" max="6402" width="52.6640625" style="58" customWidth="1"/>
    <col min="6403" max="6403" width="5.5" style="58" customWidth="1"/>
    <col min="6404" max="6404" width="8.33203125" style="58" customWidth="1"/>
    <col min="6405" max="6405" width="14.33203125" style="58" customWidth="1"/>
    <col min="6406" max="6422" width="4" style="58" customWidth="1"/>
    <col min="6423" max="6423" width="7.5" style="58" customWidth="1"/>
    <col min="6424" max="6656" width="8.83203125" style="58"/>
    <col min="6657" max="6657" width="5.33203125" style="58" customWidth="1"/>
    <col min="6658" max="6658" width="52.6640625" style="58" customWidth="1"/>
    <col min="6659" max="6659" width="5.5" style="58" customWidth="1"/>
    <col min="6660" max="6660" width="8.33203125" style="58" customWidth="1"/>
    <col min="6661" max="6661" width="14.33203125" style="58" customWidth="1"/>
    <col min="6662" max="6678" width="4" style="58" customWidth="1"/>
    <col min="6679" max="6679" width="7.5" style="58" customWidth="1"/>
    <col min="6680" max="6912" width="8.83203125" style="58"/>
    <col min="6913" max="6913" width="5.33203125" style="58" customWidth="1"/>
    <col min="6914" max="6914" width="52.6640625" style="58" customWidth="1"/>
    <col min="6915" max="6915" width="5.5" style="58" customWidth="1"/>
    <col min="6916" max="6916" width="8.33203125" style="58" customWidth="1"/>
    <col min="6917" max="6917" width="14.33203125" style="58" customWidth="1"/>
    <col min="6918" max="6934" width="4" style="58" customWidth="1"/>
    <col min="6935" max="6935" width="7.5" style="58" customWidth="1"/>
    <col min="6936" max="7168" width="8.83203125" style="58"/>
    <col min="7169" max="7169" width="5.33203125" style="58" customWidth="1"/>
    <col min="7170" max="7170" width="52.6640625" style="58" customWidth="1"/>
    <col min="7171" max="7171" width="5.5" style="58" customWidth="1"/>
    <col min="7172" max="7172" width="8.33203125" style="58" customWidth="1"/>
    <col min="7173" max="7173" width="14.33203125" style="58" customWidth="1"/>
    <col min="7174" max="7190" width="4" style="58" customWidth="1"/>
    <col min="7191" max="7191" width="7.5" style="58" customWidth="1"/>
    <col min="7192" max="7424" width="8.83203125" style="58"/>
    <col min="7425" max="7425" width="5.33203125" style="58" customWidth="1"/>
    <col min="7426" max="7426" width="52.6640625" style="58" customWidth="1"/>
    <col min="7427" max="7427" width="5.5" style="58" customWidth="1"/>
    <col min="7428" max="7428" width="8.33203125" style="58" customWidth="1"/>
    <col min="7429" max="7429" width="14.33203125" style="58" customWidth="1"/>
    <col min="7430" max="7446" width="4" style="58" customWidth="1"/>
    <col min="7447" max="7447" width="7.5" style="58" customWidth="1"/>
    <col min="7448" max="7680" width="8.83203125" style="58"/>
    <col min="7681" max="7681" width="5.33203125" style="58" customWidth="1"/>
    <col min="7682" max="7682" width="52.6640625" style="58" customWidth="1"/>
    <col min="7683" max="7683" width="5.5" style="58" customWidth="1"/>
    <col min="7684" max="7684" width="8.33203125" style="58" customWidth="1"/>
    <col min="7685" max="7685" width="14.33203125" style="58" customWidth="1"/>
    <col min="7686" max="7702" width="4" style="58" customWidth="1"/>
    <col min="7703" max="7703" width="7.5" style="58" customWidth="1"/>
    <col min="7704" max="7936" width="8.83203125" style="58"/>
    <col min="7937" max="7937" width="5.33203125" style="58" customWidth="1"/>
    <col min="7938" max="7938" width="52.6640625" style="58" customWidth="1"/>
    <col min="7939" max="7939" width="5.5" style="58" customWidth="1"/>
    <col min="7940" max="7940" width="8.33203125" style="58" customWidth="1"/>
    <col min="7941" max="7941" width="14.33203125" style="58" customWidth="1"/>
    <col min="7942" max="7958" width="4" style="58" customWidth="1"/>
    <col min="7959" max="7959" width="7.5" style="58" customWidth="1"/>
    <col min="7960" max="8192" width="8.83203125" style="58"/>
    <col min="8193" max="8193" width="5.33203125" style="58" customWidth="1"/>
    <col min="8194" max="8194" width="52.6640625" style="58" customWidth="1"/>
    <col min="8195" max="8195" width="5.5" style="58" customWidth="1"/>
    <col min="8196" max="8196" width="8.33203125" style="58" customWidth="1"/>
    <col min="8197" max="8197" width="14.33203125" style="58" customWidth="1"/>
    <col min="8198" max="8214" width="4" style="58" customWidth="1"/>
    <col min="8215" max="8215" width="7.5" style="58" customWidth="1"/>
    <col min="8216" max="8448" width="8.83203125" style="58"/>
    <col min="8449" max="8449" width="5.33203125" style="58" customWidth="1"/>
    <col min="8450" max="8450" width="52.6640625" style="58" customWidth="1"/>
    <col min="8451" max="8451" width="5.5" style="58" customWidth="1"/>
    <col min="8452" max="8452" width="8.33203125" style="58" customWidth="1"/>
    <col min="8453" max="8453" width="14.33203125" style="58" customWidth="1"/>
    <col min="8454" max="8470" width="4" style="58" customWidth="1"/>
    <col min="8471" max="8471" width="7.5" style="58" customWidth="1"/>
    <col min="8472" max="8704" width="8.83203125" style="58"/>
    <col min="8705" max="8705" width="5.33203125" style="58" customWidth="1"/>
    <col min="8706" max="8706" width="52.6640625" style="58" customWidth="1"/>
    <col min="8707" max="8707" width="5.5" style="58" customWidth="1"/>
    <col min="8708" max="8708" width="8.33203125" style="58" customWidth="1"/>
    <col min="8709" max="8709" width="14.33203125" style="58" customWidth="1"/>
    <col min="8710" max="8726" width="4" style="58" customWidth="1"/>
    <col min="8727" max="8727" width="7.5" style="58" customWidth="1"/>
    <col min="8728" max="8960" width="8.83203125" style="58"/>
    <col min="8961" max="8961" width="5.33203125" style="58" customWidth="1"/>
    <col min="8962" max="8962" width="52.6640625" style="58" customWidth="1"/>
    <col min="8963" max="8963" width="5.5" style="58" customWidth="1"/>
    <col min="8964" max="8964" width="8.33203125" style="58" customWidth="1"/>
    <col min="8965" max="8965" width="14.33203125" style="58" customWidth="1"/>
    <col min="8966" max="8982" width="4" style="58" customWidth="1"/>
    <col min="8983" max="8983" width="7.5" style="58" customWidth="1"/>
    <col min="8984" max="9216" width="8.83203125" style="58"/>
    <col min="9217" max="9217" width="5.33203125" style="58" customWidth="1"/>
    <col min="9218" max="9218" width="52.6640625" style="58" customWidth="1"/>
    <col min="9219" max="9219" width="5.5" style="58" customWidth="1"/>
    <col min="9220" max="9220" width="8.33203125" style="58" customWidth="1"/>
    <col min="9221" max="9221" width="14.33203125" style="58" customWidth="1"/>
    <col min="9222" max="9238" width="4" style="58" customWidth="1"/>
    <col min="9239" max="9239" width="7.5" style="58" customWidth="1"/>
    <col min="9240" max="9472" width="8.83203125" style="58"/>
    <col min="9473" max="9473" width="5.33203125" style="58" customWidth="1"/>
    <col min="9474" max="9474" width="52.6640625" style="58" customWidth="1"/>
    <col min="9475" max="9475" width="5.5" style="58" customWidth="1"/>
    <col min="9476" max="9476" width="8.33203125" style="58" customWidth="1"/>
    <col min="9477" max="9477" width="14.33203125" style="58" customWidth="1"/>
    <col min="9478" max="9494" width="4" style="58" customWidth="1"/>
    <col min="9495" max="9495" width="7.5" style="58" customWidth="1"/>
    <col min="9496" max="9728" width="8.83203125" style="58"/>
    <col min="9729" max="9729" width="5.33203125" style="58" customWidth="1"/>
    <col min="9730" max="9730" width="52.6640625" style="58" customWidth="1"/>
    <col min="9731" max="9731" width="5.5" style="58" customWidth="1"/>
    <col min="9732" max="9732" width="8.33203125" style="58" customWidth="1"/>
    <col min="9733" max="9733" width="14.33203125" style="58" customWidth="1"/>
    <col min="9734" max="9750" width="4" style="58" customWidth="1"/>
    <col min="9751" max="9751" width="7.5" style="58" customWidth="1"/>
    <col min="9752" max="9984" width="8.83203125" style="58"/>
    <col min="9985" max="9985" width="5.33203125" style="58" customWidth="1"/>
    <col min="9986" max="9986" width="52.6640625" style="58" customWidth="1"/>
    <col min="9987" max="9987" width="5.5" style="58" customWidth="1"/>
    <col min="9988" max="9988" width="8.33203125" style="58" customWidth="1"/>
    <col min="9989" max="9989" width="14.33203125" style="58" customWidth="1"/>
    <col min="9990" max="10006" width="4" style="58" customWidth="1"/>
    <col min="10007" max="10007" width="7.5" style="58" customWidth="1"/>
    <col min="10008" max="10240" width="8.83203125" style="58"/>
    <col min="10241" max="10241" width="5.33203125" style="58" customWidth="1"/>
    <col min="10242" max="10242" width="52.6640625" style="58" customWidth="1"/>
    <col min="10243" max="10243" width="5.5" style="58" customWidth="1"/>
    <col min="10244" max="10244" width="8.33203125" style="58" customWidth="1"/>
    <col min="10245" max="10245" width="14.33203125" style="58" customWidth="1"/>
    <col min="10246" max="10262" width="4" style="58" customWidth="1"/>
    <col min="10263" max="10263" width="7.5" style="58" customWidth="1"/>
    <col min="10264" max="10496" width="8.83203125" style="58"/>
    <col min="10497" max="10497" width="5.33203125" style="58" customWidth="1"/>
    <col min="10498" max="10498" width="52.6640625" style="58" customWidth="1"/>
    <col min="10499" max="10499" width="5.5" style="58" customWidth="1"/>
    <col min="10500" max="10500" width="8.33203125" style="58" customWidth="1"/>
    <col min="10501" max="10501" width="14.33203125" style="58" customWidth="1"/>
    <col min="10502" max="10518" width="4" style="58" customWidth="1"/>
    <col min="10519" max="10519" width="7.5" style="58" customWidth="1"/>
    <col min="10520" max="10752" width="8.83203125" style="58"/>
    <col min="10753" max="10753" width="5.33203125" style="58" customWidth="1"/>
    <col min="10754" max="10754" width="52.6640625" style="58" customWidth="1"/>
    <col min="10755" max="10755" width="5.5" style="58" customWidth="1"/>
    <col min="10756" max="10756" width="8.33203125" style="58" customWidth="1"/>
    <col min="10757" max="10757" width="14.33203125" style="58" customWidth="1"/>
    <col min="10758" max="10774" width="4" style="58" customWidth="1"/>
    <col min="10775" max="10775" width="7.5" style="58" customWidth="1"/>
    <col min="10776" max="11008" width="8.83203125" style="58"/>
    <col min="11009" max="11009" width="5.33203125" style="58" customWidth="1"/>
    <col min="11010" max="11010" width="52.6640625" style="58" customWidth="1"/>
    <col min="11011" max="11011" width="5.5" style="58" customWidth="1"/>
    <col min="11012" max="11012" width="8.33203125" style="58" customWidth="1"/>
    <col min="11013" max="11013" width="14.33203125" style="58" customWidth="1"/>
    <col min="11014" max="11030" width="4" style="58" customWidth="1"/>
    <col min="11031" max="11031" width="7.5" style="58" customWidth="1"/>
    <col min="11032" max="11264" width="8.83203125" style="58"/>
    <col min="11265" max="11265" width="5.33203125" style="58" customWidth="1"/>
    <col min="11266" max="11266" width="52.6640625" style="58" customWidth="1"/>
    <col min="11267" max="11267" width="5.5" style="58" customWidth="1"/>
    <col min="11268" max="11268" width="8.33203125" style="58" customWidth="1"/>
    <col min="11269" max="11269" width="14.33203125" style="58" customWidth="1"/>
    <col min="11270" max="11286" width="4" style="58" customWidth="1"/>
    <col min="11287" max="11287" width="7.5" style="58" customWidth="1"/>
    <col min="11288" max="11520" width="8.83203125" style="58"/>
    <col min="11521" max="11521" width="5.33203125" style="58" customWidth="1"/>
    <col min="11522" max="11522" width="52.6640625" style="58" customWidth="1"/>
    <col min="11523" max="11523" width="5.5" style="58" customWidth="1"/>
    <col min="11524" max="11524" width="8.33203125" style="58" customWidth="1"/>
    <col min="11525" max="11525" width="14.33203125" style="58" customWidth="1"/>
    <col min="11526" max="11542" width="4" style="58" customWidth="1"/>
    <col min="11543" max="11543" width="7.5" style="58" customWidth="1"/>
    <col min="11544" max="11776" width="8.83203125" style="58"/>
    <col min="11777" max="11777" width="5.33203125" style="58" customWidth="1"/>
    <col min="11778" max="11778" width="52.6640625" style="58" customWidth="1"/>
    <col min="11779" max="11779" width="5.5" style="58" customWidth="1"/>
    <col min="11780" max="11780" width="8.33203125" style="58" customWidth="1"/>
    <col min="11781" max="11781" width="14.33203125" style="58" customWidth="1"/>
    <col min="11782" max="11798" width="4" style="58" customWidth="1"/>
    <col min="11799" max="11799" width="7.5" style="58" customWidth="1"/>
    <col min="11800" max="12032" width="8.83203125" style="58"/>
    <col min="12033" max="12033" width="5.33203125" style="58" customWidth="1"/>
    <col min="12034" max="12034" width="52.6640625" style="58" customWidth="1"/>
    <col min="12035" max="12035" width="5.5" style="58" customWidth="1"/>
    <col min="12036" max="12036" width="8.33203125" style="58" customWidth="1"/>
    <col min="12037" max="12037" width="14.33203125" style="58" customWidth="1"/>
    <col min="12038" max="12054" width="4" style="58" customWidth="1"/>
    <col min="12055" max="12055" width="7.5" style="58" customWidth="1"/>
    <col min="12056" max="12288" width="8.83203125" style="58"/>
    <col min="12289" max="12289" width="5.33203125" style="58" customWidth="1"/>
    <col min="12290" max="12290" width="52.6640625" style="58" customWidth="1"/>
    <col min="12291" max="12291" width="5.5" style="58" customWidth="1"/>
    <col min="12292" max="12292" width="8.33203125" style="58" customWidth="1"/>
    <col min="12293" max="12293" width="14.33203125" style="58" customWidth="1"/>
    <col min="12294" max="12310" width="4" style="58" customWidth="1"/>
    <col min="12311" max="12311" width="7.5" style="58" customWidth="1"/>
    <col min="12312" max="12544" width="8.83203125" style="58"/>
    <col min="12545" max="12545" width="5.33203125" style="58" customWidth="1"/>
    <col min="12546" max="12546" width="52.6640625" style="58" customWidth="1"/>
    <col min="12547" max="12547" width="5.5" style="58" customWidth="1"/>
    <col min="12548" max="12548" width="8.33203125" style="58" customWidth="1"/>
    <col min="12549" max="12549" width="14.33203125" style="58" customWidth="1"/>
    <col min="12550" max="12566" width="4" style="58" customWidth="1"/>
    <col min="12567" max="12567" width="7.5" style="58" customWidth="1"/>
    <col min="12568" max="12800" width="8.83203125" style="58"/>
    <col min="12801" max="12801" width="5.33203125" style="58" customWidth="1"/>
    <col min="12802" max="12802" width="52.6640625" style="58" customWidth="1"/>
    <col min="12803" max="12803" width="5.5" style="58" customWidth="1"/>
    <col min="12804" max="12804" width="8.33203125" style="58" customWidth="1"/>
    <col min="12805" max="12805" width="14.33203125" style="58" customWidth="1"/>
    <col min="12806" max="12822" width="4" style="58" customWidth="1"/>
    <col min="12823" max="12823" width="7.5" style="58" customWidth="1"/>
    <col min="12824" max="13056" width="8.83203125" style="58"/>
    <col min="13057" max="13057" width="5.33203125" style="58" customWidth="1"/>
    <col min="13058" max="13058" width="52.6640625" style="58" customWidth="1"/>
    <col min="13059" max="13059" width="5.5" style="58" customWidth="1"/>
    <col min="13060" max="13060" width="8.33203125" style="58" customWidth="1"/>
    <col min="13061" max="13061" width="14.33203125" style="58" customWidth="1"/>
    <col min="13062" max="13078" width="4" style="58" customWidth="1"/>
    <col min="13079" max="13079" width="7.5" style="58" customWidth="1"/>
    <col min="13080" max="13312" width="8.83203125" style="58"/>
    <col min="13313" max="13313" width="5.33203125" style="58" customWidth="1"/>
    <col min="13314" max="13314" width="52.6640625" style="58" customWidth="1"/>
    <col min="13315" max="13315" width="5.5" style="58" customWidth="1"/>
    <col min="13316" max="13316" width="8.33203125" style="58" customWidth="1"/>
    <col min="13317" max="13317" width="14.33203125" style="58" customWidth="1"/>
    <col min="13318" max="13334" width="4" style="58" customWidth="1"/>
    <col min="13335" max="13335" width="7.5" style="58" customWidth="1"/>
    <col min="13336" max="13568" width="8.83203125" style="58"/>
    <col min="13569" max="13569" width="5.33203125" style="58" customWidth="1"/>
    <col min="13570" max="13570" width="52.6640625" style="58" customWidth="1"/>
    <col min="13571" max="13571" width="5.5" style="58" customWidth="1"/>
    <col min="13572" max="13572" width="8.33203125" style="58" customWidth="1"/>
    <col min="13573" max="13573" width="14.33203125" style="58" customWidth="1"/>
    <col min="13574" max="13590" width="4" style="58" customWidth="1"/>
    <col min="13591" max="13591" width="7.5" style="58" customWidth="1"/>
    <col min="13592" max="13824" width="8.83203125" style="58"/>
    <col min="13825" max="13825" width="5.33203125" style="58" customWidth="1"/>
    <col min="13826" max="13826" width="52.6640625" style="58" customWidth="1"/>
    <col min="13827" max="13827" width="5.5" style="58" customWidth="1"/>
    <col min="13828" max="13828" width="8.33203125" style="58" customWidth="1"/>
    <col min="13829" max="13829" width="14.33203125" style="58" customWidth="1"/>
    <col min="13830" max="13846" width="4" style="58" customWidth="1"/>
    <col min="13847" max="13847" width="7.5" style="58" customWidth="1"/>
    <col min="13848" max="14080" width="8.83203125" style="58"/>
    <col min="14081" max="14081" width="5.33203125" style="58" customWidth="1"/>
    <col min="14082" max="14082" width="52.6640625" style="58" customWidth="1"/>
    <col min="14083" max="14083" width="5.5" style="58" customWidth="1"/>
    <col min="14084" max="14084" width="8.33203125" style="58" customWidth="1"/>
    <col min="14085" max="14085" width="14.33203125" style="58" customWidth="1"/>
    <col min="14086" max="14102" width="4" style="58" customWidth="1"/>
    <col min="14103" max="14103" width="7.5" style="58" customWidth="1"/>
    <col min="14104" max="14336" width="8.83203125" style="58"/>
    <col min="14337" max="14337" width="5.33203125" style="58" customWidth="1"/>
    <col min="14338" max="14338" width="52.6640625" style="58" customWidth="1"/>
    <col min="14339" max="14339" width="5.5" style="58" customWidth="1"/>
    <col min="14340" max="14340" width="8.33203125" style="58" customWidth="1"/>
    <col min="14341" max="14341" width="14.33203125" style="58" customWidth="1"/>
    <col min="14342" max="14358" width="4" style="58" customWidth="1"/>
    <col min="14359" max="14359" width="7.5" style="58" customWidth="1"/>
    <col min="14360" max="14592" width="8.83203125" style="58"/>
    <col min="14593" max="14593" width="5.33203125" style="58" customWidth="1"/>
    <col min="14594" max="14594" width="52.6640625" style="58" customWidth="1"/>
    <col min="14595" max="14595" width="5.5" style="58" customWidth="1"/>
    <col min="14596" max="14596" width="8.33203125" style="58" customWidth="1"/>
    <col min="14597" max="14597" width="14.33203125" style="58" customWidth="1"/>
    <col min="14598" max="14614" width="4" style="58" customWidth="1"/>
    <col min="14615" max="14615" width="7.5" style="58" customWidth="1"/>
    <col min="14616" max="14848" width="8.83203125" style="58"/>
    <col min="14849" max="14849" width="5.33203125" style="58" customWidth="1"/>
    <col min="14850" max="14850" width="52.6640625" style="58" customWidth="1"/>
    <col min="14851" max="14851" width="5.5" style="58" customWidth="1"/>
    <col min="14852" max="14852" width="8.33203125" style="58" customWidth="1"/>
    <col min="14853" max="14853" width="14.33203125" style="58" customWidth="1"/>
    <col min="14854" max="14870" width="4" style="58" customWidth="1"/>
    <col min="14871" max="14871" width="7.5" style="58" customWidth="1"/>
    <col min="14872" max="15104" width="8.83203125" style="58"/>
    <col min="15105" max="15105" width="5.33203125" style="58" customWidth="1"/>
    <col min="15106" max="15106" width="52.6640625" style="58" customWidth="1"/>
    <col min="15107" max="15107" width="5.5" style="58" customWidth="1"/>
    <col min="15108" max="15108" width="8.33203125" style="58" customWidth="1"/>
    <col min="15109" max="15109" width="14.33203125" style="58" customWidth="1"/>
    <col min="15110" max="15126" width="4" style="58" customWidth="1"/>
    <col min="15127" max="15127" width="7.5" style="58" customWidth="1"/>
    <col min="15128" max="15360" width="8.83203125" style="58"/>
    <col min="15361" max="15361" width="5.33203125" style="58" customWidth="1"/>
    <col min="15362" max="15362" width="52.6640625" style="58" customWidth="1"/>
    <col min="15363" max="15363" width="5.5" style="58" customWidth="1"/>
    <col min="15364" max="15364" width="8.33203125" style="58" customWidth="1"/>
    <col min="15365" max="15365" width="14.33203125" style="58" customWidth="1"/>
    <col min="15366" max="15382" width="4" style="58" customWidth="1"/>
    <col min="15383" max="15383" width="7.5" style="58" customWidth="1"/>
    <col min="15384" max="15616" width="8.83203125" style="58"/>
    <col min="15617" max="15617" width="5.33203125" style="58" customWidth="1"/>
    <col min="15618" max="15618" width="52.6640625" style="58" customWidth="1"/>
    <col min="15619" max="15619" width="5.5" style="58" customWidth="1"/>
    <col min="15620" max="15620" width="8.33203125" style="58" customWidth="1"/>
    <col min="15621" max="15621" width="14.33203125" style="58" customWidth="1"/>
    <col min="15622" max="15638" width="4" style="58" customWidth="1"/>
    <col min="15639" max="15639" width="7.5" style="58" customWidth="1"/>
    <col min="15640" max="15872" width="8.83203125" style="58"/>
    <col min="15873" max="15873" width="5.33203125" style="58" customWidth="1"/>
    <col min="15874" max="15874" width="52.6640625" style="58" customWidth="1"/>
    <col min="15875" max="15875" width="5.5" style="58" customWidth="1"/>
    <col min="15876" max="15876" width="8.33203125" style="58" customWidth="1"/>
    <col min="15877" max="15877" width="14.33203125" style="58" customWidth="1"/>
    <col min="15878" max="15894" width="4" style="58" customWidth="1"/>
    <col min="15895" max="15895" width="7.5" style="58" customWidth="1"/>
    <col min="15896" max="16128" width="8.83203125" style="58"/>
    <col min="16129" max="16129" width="5.33203125" style="58" customWidth="1"/>
    <col min="16130" max="16130" width="52.6640625" style="58" customWidth="1"/>
    <col min="16131" max="16131" width="5.5" style="58" customWidth="1"/>
    <col min="16132" max="16132" width="8.33203125" style="58" customWidth="1"/>
    <col min="16133" max="16133" width="14.33203125" style="58" customWidth="1"/>
    <col min="16134" max="16150" width="4" style="58" customWidth="1"/>
    <col min="16151" max="16151" width="7.5" style="58" customWidth="1"/>
    <col min="16152" max="16384" width="8.83203125" style="58"/>
  </cols>
  <sheetData>
    <row r="1" spans="1:22" s="59" customFormat="1" ht="58.25" customHeight="1" x14ac:dyDescent="0.2">
      <c r="A1" s="100" t="s">
        <v>62</v>
      </c>
      <c r="B1" s="187" t="s">
        <v>112</v>
      </c>
      <c r="C1" s="101" t="s">
        <v>64</v>
      </c>
      <c r="D1" s="102" t="s">
        <v>1</v>
      </c>
      <c r="E1" s="103" t="s">
        <v>2</v>
      </c>
      <c r="F1" s="104" t="s">
        <v>65</v>
      </c>
      <c r="G1" s="105" t="s">
        <v>15</v>
      </c>
      <c r="H1" s="106" t="s">
        <v>16</v>
      </c>
      <c r="I1" s="106" t="s">
        <v>17</v>
      </c>
      <c r="J1" s="106" t="s">
        <v>73</v>
      </c>
      <c r="K1" s="106" t="s">
        <v>19</v>
      </c>
      <c r="L1" s="106" t="s">
        <v>20</v>
      </c>
      <c r="M1" s="106" t="s">
        <v>21</v>
      </c>
      <c r="N1" s="106" t="s">
        <v>22</v>
      </c>
      <c r="O1" s="106" t="s">
        <v>23</v>
      </c>
      <c r="P1" s="106" t="s">
        <v>24</v>
      </c>
      <c r="Q1" s="106" t="s">
        <v>25</v>
      </c>
      <c r="R1" s="106" t="s">
        <v>26</v>
      </c>
      <c r="S1" s="106" t="s">
        <v>27</v>
      </c>
      <c r="T1" s="106" t="s">
        <v>28</v>
      </c>
      <c r="U1" s="106" t="s">
        <v>29</v>
      </c>
      <c r="V1" s="107" t="s">
        <v>30</v>
      </c>
    </row>
    <row r="2" spans="1:22" s="60" customFormat="1" ht="20.25" customHeight="1" x14ac:dyDescent="0.15">
      <c r="A2" s="108"/>
      <c r="B2" s="109" t="s">
        <v>3</v>
      </c>
      <c r="C2" s="110"/>
      <c r="D2" s="111"/>
      <c r="E2" s="110">
        <v>9</v>
      </c>
      <c r="F2" s="112"/>
      <c r="G2" s="113"/>
      <c r="H2" s="113">
        <v>1</v>
      </c>
      <c r="I2" s="113">
        <v>1</v>
      </c>
      <c r="J2" s="113">
        <v>1</v>
      </c>
      <c r="K2" s="113"/>
      <c r="L2" s="113">
        <v>1</v>
      </c>
      <c r="M2" s="113">
        <v>1</v>
      </c>
      <c r="N2" s="113"/>
      <c r="O2" s="113"/>
      <c r="P2" s="113">
        <v>1</v>
      </c>
      <c r="Q2" s="113">
        <v>1</v>
      </c>
      <c r="R2" s="113">
        <v>1</v>
      </c>
      <c r="S2" s="113"/>
      <c r="T2" s="113"/>
      <c r="U2" s="113">
        <v>1</v>
      </c>
      <c r="V2" s="114"/>
    </row>
    <row r="3" spans="1:22" ht="16" thickBot="1" x14ac:dyDescent="0.25">
      <c r="A3" s="115"/>
      <c r="B3" s="144"/>
      <c r="C3" s="145"/>
      <c r="D3" s="146"/>
      <c r="E3" s="147"/>
      <c r="F3" s="148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50"/>
    </row>
    <row r="4" spans="1:22" x14ac:dyDescent="0.2">
      <c r="A4" s="115">
        <v>1</v>
      </c>
      <c r="B4" s="158" t="s">
        <v>113</v>
      </c>
      <c r="C4" s="137"/>
      <c r="D4" s="138">
        <v>1</v>
      </c>
      <c r="E4" s="139">
        <v>9</v>
      </c>
      <c r="F4" s="140">
        <v>0</v>
      </c>
      <c r="G4" s="141"/>
      <c r="H4" s="141">
        <v>1</v>
      </c>
      <c r="I4" s="141">
        <v>1</v>
      </c>
      <c r="J4" s="141">
        <v>1</v>
      </c>
      <c r="K4" s="141"/>
      <c r="L4" s="141">
        <v>1</v>
      </c>
      <c r="M4" s="141">
        <v>1</v>
      </c>
      <c r="N4" s="142"/>
      <c r="O4" s="141"/>
      <c r="P4" s="141">
        <v>1</v>
      </c>
      <c r="Q4" s="141">
        <v>1</v>
      </c>
      <c r="R4" s="141">
        <v>1</v>
      </c>
      <c r="S4" s="141"/>
      <c r="T4" s="141"/>
      <c r="U4" s="141">
        <v>1</v>
      </c>
      <c r="V4" s="143"/>
    </row>
    <row r="5" spans="1:22" x14ac:dyDescent="0.2">
      <c r="A5" s="115">
        <v>2</v>
      </c>
      <c r="B5" s="158" t="s">
        <v>114</v>
      </c>
      <c r="C5" s="116"/>
      <c r="D5" s="117">
        <v>1</v>
      </c>
      <c r="E5" s="118">
        <v>9</v>
      </c>
      <c r="F5" s="119">
        <v>0</v>
      </c>
      <c r="G5" s="120"/>
      <c r="H5" s="120">
        <v>1</v>
      </c>
      <c r="I5" s="141">
        <v>1</v>
      </c>
      <c r="J5" s="141">
        <v>1</v>
      </c>
      <c r="K5" s="120"/>
      <c r="L5" s="141">
        <v>1</v>
      </c>
      <c r="M5" s="141">
        <v>1</v>
      </c>
      <c r="N5" s="121"/>
      <c r="O5" s="120"/>
      <c r="P5" s="141">
        <v>1</v>
      </c>
      <c r="Q5" s="141">
        <v>1</v>
      </c>
      <c r="R5" s="120">
        <v>1</v>
      </c>
      <c r="S5" s="120"/>
      <c r="T5" s="120"/>
      <c r="U5" s="141">
        <v>1</v>
      </c>
      <c r="V5" s="122"/>
    </row>
    <row r="6" spans="1:22" x14ac:dyDescent="0.2">
      <c r="A6" s="115">
        <v>4</v>
      </c>
      <c r="B6" s="158" t="s">
        <v>115</v>
      </c>
      <c r="C6" s="116"/>
      <c r="D6" s="117">
        <v>1</v>
      </c>
      <c r="E6" s="118">
        <v>9</v>
      </c>
      <c r="F6" s="119">
        <v>0</v>
      </c>
      <c r="G6" s="120"/>
      <c r="H6" s="120">
        <v>1</v>
      </c>
      <c r="I6" s="141">
        <v>1</v>
      </c>
      <c r="J6" s="141">
        <v>1</v>
      </c>
      <c r="K6" s="120"/>
      <c r="L6" s="141">
        <v>1</v>
      </c>
      <c r="M6" s="141">
        <v>1</v>
      </c>
      <c r="N6" s="121"/>
      <c r="O6" s="120"/>
      <c r="P6" s="141">
        <v>1</v>
      </c>
      <c r="Q6" s="141">
        <v>1</v>
      </c>
      <c r="R6" s="120">
        <v>1</v>
      </c>
      <c r="S6" s="120"/>
      <c r="T6" s="120"/>
      <c r="U6" s="141">
        <v>1</v>
      </c>
      <c r="V6" s="122"/>
    </row>
    <row r="7" spans="1:22" x14ac:dyDescent="0.2">
      <c r="A7" s="115">
        <v>5</v>
      </c>
      <c r="B7" s="158" t="s">
        <v>116</v>
      </c>
      <c r="C7" s="116"/>
      <c r="D7" s="117">
        <v>1</v>
      </c>
      <c r="E7" s="118">
        <v>9</v>
      </c>
      <c r="F7" s="119">
        <v>0</v>
      </c>
      <c r="G7" s="120"/>
      <c r="H7" s="120">
        <v>1</v>
      </c>
      <c r="I7" s="141">
        <v>1</v>
      </c>
      <c r="J7" s="141">
        <v>1</v>
      </c>
      <c r="K7" s="120"/>
      <c r="L7" s="141">
        <v>1</v>
      </c>
      <c r="M7" s="141">
        <v>1</v>
      </c>
      <c r="N7" s="121"/>
      <c r="O7" s="120"/>
      <c r="P7" s="141">
        <v>1</v>
      </c>
      <c r="Q7" s="141">
        <v>1</v>
      </c>
      <c r="R7" s="120">
        <v>1</v>
      </c>
      <c r="S7" s="120"/>
      <c r="T7" s="120"/>
      <c r="U7" s="141">
        <v>1</v>
      </c>
      <c r="V7" s="122"/>
    </row>
    <row r="8" spans="1:22" ht="16" thickBot="1" x14ac:dyDescent="0.25">
      <c r="A8" s="115">
        <v>6</v>
      </c>
      <c r="B8" s="133" t="s">
        <v>117</v>
      </c>
      <c r="C8" s="116"/>
      <c r="D8" s="117">
        <v>1</v>
      </c>
      <c r="E8" s="118">
        <v>9</v>
      </c>
      <c r="F8" s="119">
        <v>0</v>
      </c>
      <c r="G8" s="120"/>
      <c r="H8" s="120">
        <v>1</v>
      </c>
      <c r="I8" s="141">
        <v>1</v>
      </c>
      <c r="J8" s="141">
        <v>1</v>
      </c>
      <c r="K8" s="120"/>
      <c r="L8" s="141">
        <v>1</v>
      </c>
      <c r="M8" s="141">
        <v>1</v>
      </c>
      <c r="N8" s="121"/>
      <c r="O8" s="120"/>
      <c r="P8" s="141">
        <v>1</v>
      </c>
      <c r="Q8" s="141">
        <v>1</v>
      </c>
      <c r="R8" s="120">
        <v>1</v>
      </c>
      <c r="S8" s="120"/>
      <c r="T8" s="120"/>
      <c r="U8" s="141">
        <v>1</v>
      </c>
      <c r="V8" s="122"/>
    </row>
    <row r="9" spans="1:22" x14ac:dyDescent="0.2">
      <c r="A9" s="115">
        <v>16</v>
      </c>
      <c r="B9" s="158" t="s">
        <v>118</v>
      </c>
      <c r="C9" s="116"/>
      <c r="D9" s="117">
        <v>1</v>
      </c>
      <c r="E9" s="118">
        <v>9</v>
      </c>
      <c r="F9" s="119">
        <v>0</v>
      </c>
      <c r="G9" s="120"/>
      <c r="H9" s="120">
        <v>1</v>
      </c>
      <c r="I9" s="141">
        <v>1</v>
      </c>
      <c r="J9" s="141">
        <v>1</v>
      </c>
      <c r="K9" s="120"/>
      <c r="L9" s="141">
        <v>1</v>
      </c>
      <c r="M9" s="141">
        <v>1</v>
      </c>
      <c r="N9" s="121"/>
      <c r="O9" s="120"/>
      <c r="P9" s="141">
        <v>1</v>
      </c>
      <c r="Q9" s="141">
        <v>1</v>
      </c>
      <c r="R9" s="120">
        <v>1</v>
      </c>
      <c r="S9" s="120"/>
      <c r="T9" s="120"/>
      <c r="U9" s="141">
        <v>1</v>
      </c>
      <c r="V9" s="122"/>
    </row>
    <row r="10" spans="1:22" ht="16" thickBot="1" x14ac:dyDescent="0.25">
      <c r="A10" s="115">
        <v>17</v>
      </c>
      <c r="B10" s="159" t="s">
        <v>119</v>
      </c>
      <c r="C10" s="116"/>
      <c r="D10" s="117">
        <v>1</v>
      </c>
      <c r="E10" s="118">
        <v>9</v>
      </c>
      <c r="F10" s="119">
        <v>0</v>
      </c>
      <c r="G10" s="120"/>
      <c r="H10" s="120">
        <v>1</v>
      </c>
      <c r="I10" s="141">
        <v>1</v>
      </c>
      <c r="J10" s="141">
        <v>1</v>
      </c>
      <c r="K10" s="120"/>
      <c r="L10" s="141">
        <v>1</v>
      </c>
      <c r="M10" s="141">
        <v>1</v>
      </c>
      <c r="N10" s="121"/>
      <c r="O10" s="120"/>
      <c r="P10" s="141">
        <v>1</v>
      </c>
      <c r="Q10" s="141">
        <v>1</v>
      </c>
      <c r="R10" s="120">
        <v>1</v>
      </c>
      <c r="S10" s="120"/>
      <c r="T10" s="120"/>
      <c r="U10" s="141">
        <v>1</v>
      </c>
      <c r="V10" s="122"/>
    </row>
    <row r="11" spans="1:22" x14ac:dyDescent="0.2">
      <c r="A11" s="115">
        <v>18</v>
      </c>
      <c r="B11" s="170" t="s">
        <v>120</v>
      </c>
      <c r="C11" s="116"/>
      <c r="D11" s="117">
        <v>1</v>
      </c>
      <c r="E11" s="118">
        <v>8</v>
      </c>
      <c r="F11" s="119">
        <v>0</v>
      </c>
      <c r="G11" s="120"/>
      <c r="H11" s="120">
        <v>1</v>
      </c>
      <c r="I11" s="141">
        <v>1</v>
      </c>
      <c r="J11" s="141">
        <v>1</v>
      </c>
      <c r="K11" s="120"/>
      <c r="L11" s="141">
        <v>1</v>
      </c>
      <c r="M11" s="141">
        <v>0</v>
      </c>
      <c r="N11" s="121"/>
      <c r="O11" s="120"/>
      <c r="P11" s="141">
        <v>1</v>
      </c>
      <c r="Q11" s="141">
        <v>1</v>
      </c>
      <c r="R11" s="120">
        <v>1</v>
      </c>
      <c r="S11" s="120"/>
      <c r="T11" s="120"/>
      <c r="U11" s="141">
        <v>1</v>
      </c>
      <c r="V11" s="122"/>
    </row>
    <row r="12" spans="1:22" x14ac:dyDescent="0.2">
      <c r="A12" s="115">
        <v>19</v>
      </c>
      <c r="B12" s="158" t="s">
        <v>121</v>
      </c>
      <c r="C12" s="116"/>
      <c r="D12" s="117">
        <v>1</v>
      </c>
      <c r="E12" s="118">
        <v>9</v>
      </c>
      <c r="F12" s="119">
        <v>0</v>
      </c>
      <c r="G12" s="120"/>
      <c r="H12" s="120">
        <v>1</v>
      </c>
      <c r="I12" s="141">
        <v>1</v>
      </c>
      <c r="J12" s="141">
        <v>1</v>
      </c>
      <c r="K12" s="120"/>
      <c r="L12" s="141">
        <v>1</v>
      </c>
      <c r="M12" s="141">
        <v>1</v>
      </c>
      <c r="N12" s="121"/>
      <c r="O12" s="120"/>
      <c r="P12" s="141">
        <v>1</v>
      </c>
      <c r="Q12" s="141">
        <v>1</v>
      </c>
      <c r="R12" s="120">
        <v>1</v>
      </c>
      <c r="S12" s="120"/>
      <c r="T12" s="120"/>
      <c r="U12" s="141">
        <v>1</v>
      </c>
      <c r="V12" s="122"/>
    </row>
    <row r="13" spans="1:22" x14ac:dyDescent="0.2">
      <c r="A13" s="115">
        <v>20</v>
      </c>
      <c r="B13" s="158" t="s">
        <v>122</v>
      </c>
      <c r="C13" s="116"/>
      <c r="D13" s="117">
        <v>1</v>
      </c>
      <c r="E13" s="118">
        <v>9</v>
      </c>
      <c r="F13" s="119">
        <v>0</v>
      </c>
      <c r="G13" s="120"/>
      <c r="H13" s="120">
        <v>1</v>
      </c>
      <c r="I13" s="141">
        <v>1</v>
      </c>
      <c r="J13" s="141">
        <v>1</v>
      </c>
      <c r="K13" s="120"/>
      <c r="L13" s="141">
        <v>1</v>
      </c>
      <c r="M13" s="141">
        <v>1</v>
      </c>
      <c r="N13" s="121"/>
      <c r="O13" s="120"/>
      <c r="P13" s="141">
        <v>1</v>
      </c>
      <c r="Q13" s="141">
        <v>1</v>
      </c>
      <c r="R13" s="120">
        <v>1</v>
      </c>
      <c r="S13" s="120"/>
      <c r="T13" s="120"/>
      <c r="U13" s="141">
        <v>1</v>
      </c>
      <c r="V13" s="122"/>
    </row>
    <row r="14" spans="1:22" x14ac:dyDescent="0.2">
      <c r="A14" s="115">
        <v>21</v>
      </c>
      <c r="B14" s="158" t="s">
        <v>123</v>
      </c>
      <c r="C14" s="116"/>
      <c r="D14" s="117">
        <v>1</v>
      </c>
      <c r="E14" s="118">
        <v>9</v>
      </c>
      <c r="F14" s="119">
        <v>0</v>
      </c>
      <c r="G14" s="120"/>
      <c r="H14" s="120">
        <v>1</v>
      </c>
      <c r="I14" s="141">
        <v>1</v>
      </c>
      <c r="J14" s="141">
        <v>1</v>
      </c>
      <c r="K14" s="120"/>
      <c r="L14" s="141">
        <v>1</v>
      </c>
      <c r="M14" s="141">
        <v>1</v>
      </c>
      <c r="N14" s="121"/>
      <c r="O14" s="120"/>
      <c r="P14" s="141">
        <v>1</v>
      </c>
      <c r="Q14" s="141">
        <v>1</v>
      </c>
      <c r="R14" s="120">
        <v>1</v>
      </c>
      <c r="S14" s="120"/>
      <c r="T14" s="120"/>
      <c r="U14" s="141">
        <v>1</v>
      </c>
      <c r="V14" s="122"/>
    </row>
    <row r="15" spans="1:22" x14ac:dyDescent="0.2">
      <c r="A15" s="115">
        <v>22</v>
      </c>
      <c r="B15" s="158" t="s">
        <v>124</v>
      </c>
      <c r="C15" s="116"/>
      <c r="D15" s="117">
        <v>1</v>
      </c>
      <c r="E15" s="118">
        <v>9</v>
      </c>
      <c r="F15" s="119">
        <v>0</v>
      </c>
      <c r="G15" s="120"/>
      <c r="H15" s="120">
        <v>1</v>
      </c>
      <c r="I15" s="141">
        <v>1</v>
      </c>
      <c r="J15" s="141">
        <v>1</v>
      </c>
      <c r="K15" s="120"/>
      <c r="L15" s="141">
        <v>1</v>
      </c>
      <c r="M15" s="141">
        <v>1</v>
      </c>
      <c r="N15" s="121"/>
      <c r="O15" s="120"/>
      <c r="P15" s="141">
        <v>1</v>
      </c>
      <c r="Q15" s="141">
        <v>1</v>
      </c>
      <c r="R15" s="120">
        <v>1</v>
      </c>
      <c r="S15" s="120"/>
      <c r="T15" s="120"/>
      <c r="U15" s="141">
        <v>1</v>
      </c>
      <c r="V15" s="122"/>
    </row>
    <row r="16" spans="1:22" x14ac:dyDescent="0.2">
      <c r="A16" s="115">
        <v>23</v>
      </c>
      <c r="B16" s="158" t="s">
        <v>125</v>
      </c>
      <c r="C16" s="116"/>
      <c r="D16" s="117">
        <v>1</v>
      </c>
      <c r="E16" s="118">
        <v>9</v>
      </c>
      <c r="F16" s="119">
        <v>0</v>
      </c>
      <c r="G16" s="120"/>
      <c r="H16" s="120">
        <v>1</v>
      </c>
      <c r="I16" s="141">
        <v>1</v>
      </c>
      <c r="J16" s="141">
        <v>1</v>
      </c>
      <c r="K16" s="120"/>
      <c r="L16" s="141">
        <v>1</v>
      </c>
      <c r="M16" s="141">
        <v>1</v>
      </c>
      <c r="N16" s="121"/>
      <c r="O16" s="120"/>
      <c r="P16" s="141">
        <v>1</v>
      </c>
      <c r="Q16" s="141">
        <v>1</v>
      </c>
      <c r="R16" s="120">
        <v>1</v>
      </c>
      <c r="S16" s="120"/>
      <c r="T16" s="120"/>
      <c r="U16" s="141">
        <v>1</v>
      </c>
      <c r="V16" s="122"/>
    </row>
    <row r="17" spans="1:22" ht="16" thickBot="1" x14ac:dyDescent="0.25">
      <c r="A17" s="115">
        <v>24</v>
      </c>
      <c r="B17" s="133" t="s">
        <v>126</v>
      </c>
      <c r="C17" s="116"/>
      <c r="D17" s="117">
        <v>1</v>
      </c>
      <c r="E17" s="118">
        <v>9</v>
      </c>
      <c r="F17" s="119">
        <v>0</v>
      </c>
      <c r="G17" s="120"/>
      <c r="H17" s="120">
        <v>1</v>
      </c>
      <c r="I17" s="141">
        <v>1</v>
      </c>
      <c r="J17" s="141">
        <v>1</v>
      </c>
      <c r="K17" s="120"/>
      <c r="L17" s="141">
        <v>1</v>
      </c>
      <c r="M17" s="141">
        <v>1</v>
      </c>
      <c r="N17" s="121"/>
      <c r="O17" s="120"/>
      <c r="P17" s="141">
        <v>1</v>
      </c>
      <c r="Q17" s="141">
        <v>1</v>
      </c>
      <c r="R17" s="120">
        <v>1</v>
      </c>
      <c r="S17" s="120"/>
      <c r="T17" s="120"/>
      <c r="U17" s="141">
        <v>1</v>
      </c>
      <c r="V17" s="122"/>
    </row>
    <row r="18" spans="1:22" ht="16" x14ac:dyDescent="0.2">
      <c r="A18" s="115">
        <v>25</v>
      </c>
      <c r="B18" s="134" t="s">
        <v>127</v>
      </c>
      <c r="C18" s="116"/>
      <c r="D18" s="117">
        <v>1</v>
      </c>
      <c r="E18" s="118">
        <v>9</v>
      </c>
      <c r="F18" s="119">
        <v>0</v>
      </c>
      <c r="G18" s="120"/>
      <c r="H18" s="120">
        <v>1</v>
      </c>
      <c r="I18" s="141">
        <v>1</v>
      </c>
      <c r="J18" s="141">
        <v>1</v>
      </c>
      <c r="K18" s="120"/>
      <c r="L18" s="141">
        <v>1</v>
      </c>
      <c r="M18" s="141">
        <v>1</v>
      </c>
      <c r="N18" s="121"/>
      <c r="O18" s="120"/>
      <c r="P18" s="141">
        <v>1</v>
      </c>
      <c r="Q18" s="141">
        <v>1</v>
      </c>
      <c r="R18" s="120">
        <v>1</v>
      </c>
      <c r="S18" s="120"/>
      <c r="T18" s="120"/>
      <c r="U18" s="141">
        <v>1</v>
      </c>
      <c r="V18" s="122"/>
    </row>
    <row r="19" spans="1:22" x14ac:dyDescent="0.2">
      <c r="A19" s="115">
        <v>26</v>
      </c>
      <c r="B19" s="158" t="s">
        <v>128</v>
      </c>
      <c r="C19" s="116"/>
      <c r="D19" s="117">
        <v>1</v>
      </c>
      <c r="E19" s="118">
        <v>8</v>
      </c>
      <c r="F19" s="119">
        <v>0</v>
      </c>
      <c r="G19" s="120"/>
      <c r="H19" s="120">
        <v>1</v>
      </c>
      <c r="I19" s="141">
        <v>1</v>
      </c>
      <c r="J19" s="141">
        <v>1</v>
      </c>
      <c r="K19" s="120"/>
      <c r="L19" s="141">
        <v>1</v>
      </c>
      <c r="M19" s="141">
        <v>1</v>
      </c>
      <c r="N19" s="121"/>
      <c r="O19" s="120"/>
      <c r="P19" s="141">
        <v>0</v>
      </c>
      <c r="Q19" s="141">
        <v>1</v>
      </c>
      <c r="R19" s="120">
        <v>1</v>
      </c>
      <c r="S19" s="120"/>
      <c r="T19" s="120"/>
      <c r="U19" s="141">
        <v>1</v>
      </c>
      <c r="V19" s="122"/>
    </row>
    <row r="20" spans="1:22" ht="16" x14ac:dyDescent="0.2">
      <c r="A20" s="115">
        <v>27</v>
      </c>
      <c r="B20" s="135" t="s">
        <v>129</v>
      </c>
      <c r="C20" s="116"/>
      <c r="D20" s="117">
        <v>1</v>
      </c>
      <c r="E20" s="118">
        <v>9</v>
      </c>
      <c r="F20" s="119">
        <v>0</v>
      </c>
      <c r="G20" s="120"/>
      <c r="H20" s="120">
        <v>1</v>
      </c>
      <c r="I20" s="141">
        <v>1</v>
      </c>
      <c r="J20" s="141">
        <v>1</v>
      </c>
      <c r="K20" s="120"/>
      <c r="L20" s="141">
        <v>1</v>
      </c>
      <c r="M20" s="141">
        <v>1</v>
      </c>
      <c r="N20" s="121"/>
      <c r="O20" s="120"/>
      <c r="P20" s="141">
        <v>1</v>
      </c>
      <c r="Q20" s="141">
        <v>1</v>
      </c>
      <c r="R20" s="120">
        <v>1</v>
      </c>
      <c r="S20" s="120"/>
      <c r="T20" s="120"/>
      <c r="U20" s="141">
        <v>1</v>
      </c>
      <c r="V20" s="122"/>
    </row>
    <row r="21" spans="1:22" ht="17" thickBot="1" x14ac:dyDescent="0.25">
      <c r="A21" s="115">
        <v>28</v>
      </c>
      <c r="B21" s="135" t="s">
        <v>130</v>
      </c>
      <c r="C21" s="116"/>
      <c r="D21" s="117">
        <v>1</v>
      </c>
      <c r="E21" s="118">
        <v>7</v>
      </c>
      <c r="F21" s="119">
        <v>0</v>
      </c>
      <c r="G21" s="120"/>
      <c r="H21" s="120">
        <v>1</v>
      </c>
      <c r="I21" s="141">
        <v>1</v>
      </c>
      <c r="J21" s="141">
        <v>1</v>
      </c>
      <c r="K21" s="120"/>
      <c r="L21" s="141">
        <v>1</v>
      </c>
      <c r="M21" s="141">
        <v>0</v>
      </c>
      <c r="N21" s="121"/>
      <c r="O21" s="120"/>
      <c r="P21" s="141">
        <v>1</v>
      </c>
      <c r="Q21" s="120">
        <v>0</v>
      </c>
      <c r="R21" s="120">
        <v>1</v>
      </c>
      <c r="S21" s="120"/>
      <c r="T21" s="120"/>
      <c r="U21" s="141">
        <v>1</v>
      </c>
      <c r="V21" s="122"/>
    </row>
    <row r="22" spans="1:22" x14ac:dyDescent="0.2">
      <c r="A22" s="115">
        <v>29</v>
      </c>
      <c r="B22" s="170" t="s">
        <v>131</v>
      </c>
      <c r="C22" s="116"/>
      <c r="D22" s="117">
        <v>1</v>
      </c>
      <c r="E22" s="118">
        <v>9</v>
      </c>
      <c r="F22" s="119">
        <v>0</v>
      </c>
      <c r="G22" s="120"/>
      <c r="H22" s="120">
        <v>1</v>
      </c>
      <c r="I22" s="141">
        <v>1</v>
      </c>
      <c r="J22" s="120">
        <v>1</v>
      </c>
      <c r="K22" s="120"/>
      <c r="L22" s="141">
        <v>1</v>
      </c>
      <c r="M22" s="141">
        <v>1</v>
      </c>
      <c r="N22" s="121"/>
      <c r="O22" s="120"/>
      <c r="P22" s="141">
        <v>1</v>
      </c>
      <c r="Q22" s="120">
        <v>1</v>
      </c>
      <c r="R22" s="120">
        <v>1</v>
      </c>
      <c r="S22" s="120"/>
      <c r="T22" s="120"/>
      <c r="U22" s="141">
        <v>1</v>
      </c>
      <c r="V22" s="122"/>
    </row>
    <row r="23" spans="1:22" x14ac:dyDescent="0.2">
      <c r="A23" s="115">
        <v>30</v>
      </c>
      <c r="B23" s="158" t="s">
        <v>132</v>
      </c>
      <c r="C23" s="116"/>
      <c r="D23" s="117">
        <v>1</v>
      </c>
      <c r="E23" s="118">
        <v>9</v>
      </c>
      <c r="F23" s="119">
        <v>0</v>
      </c>
      <c r="G23" s="120"/>
      <c r="H23" s="120">
        <v>1</v>
      </c>
      <c r="I23" s="141">
        <v>1</v>
      </c>
      <c r="J23" s="120">
        <v>1</v>
      </c>
      <c r="K23" s="120"/>
      <c r="L23" s="141">
        <v>1</v>
      </c>
      <c r="M23" s="141">
        <v>1</v>
      </c>
      <c r="N23" s="121"/>
      <c r="O23" s="120"/>
      <c r="P23" s="141">
        <v>1</v>
      </c>
      <c r="Q23" s="120">
        <v>1</v>
      </c>
      <c r="R23" s="120">
        <v>1</v>
      </c>
      <c r="S23" s="120"/>
      <c r="T23" s="120"/>
      <c r="U23" s="141">
        <v>1</v>
      </c>
      <c r="V23" s="122"/>
    </row>
    <row r="24" spans="1:22" ht="16" thickBot="1" x14ac:dyDescent="0.25">
      <c r="A24" s="115">
        <v>31</v>
      </c>
      <c r="B24" s="159" t="s">
        <v>133</v>
      </c>
      <c r="C24" s="116"/>
      <c r="D24" s="117">
        <v>1</v>
      </c>
      <c r="E24" s="118">
        <v>9</v>
      </c>
      <c r="F24" s="119">
        <v>0</v>
      </c>
      <c r="G24" s="120"/>
      <c r="H24" s="120">
        <v>1</v>
      </c>
      <c r="I24" s="141">
        <v>1</v>
      </c>
      <c r="J24" s="120">
        <v>1</v>
      </c>
      <c r="K24" s="120"/>
      <c r="L24" s="141">
        <v>1</v>
      </c>
      <c r="M24" s="141">
        <v>1</v>
      </c>
      <c r="N24" s="121"/>
      <c r="O24" s="120"/>
      <c r="P24" s="141">
        <v>1</v>
      </c>
      <c r="Q24" s="120">
        <v>1</v>
      </c>
      <c r="R24" s="120">
        <v>1</v>
      </c>
      <c r="S24" s="120"/>
      <c r="T24" s="120"/>
      <c r="U24" s="141">
        <v>1</v>
      </c>
      <c r="V24" s="122"/>
    </row>
    <row r="25" spans="1:22" ht="16" thickBot="1" x14ac:dyDescent="0.25">
      <c r="A25" s="115">
        <v>32</v>
      </c>
      <c r="B25" s="136" t="s">
        <v>134</v>
      </c>
      <c r="C25" s="123"/>
      <c r="D25" s="117">
        <v>1</v>
      </c>
      <c r="E25" s="118">
        <v>9</v>
      </c>
      <c r="F25" s="119">
        <v>0</v>
      </c>
      <c r="G25" s="120"/>
      <c r="H25" s="120">
        <v>1</v>
      </c>
      <c r="I25" s="141">
        <v>1</v>
      </c>
      <c r="J25" s="120">
        <v>1</v>
      </c>
      <c r="K25" s="120"/>
      <c r="L25" s="141">
        <v>1</v>
      </c>
      <c r="M25" s="141">
        <v>1</v>
      </c>
      <c r="N25" s="121"/>
      <c r="O25" s="120"/>
      <c r="P25" s="141">
        <v>1</v>
      </c>
      <c r="Q25" s="120">
        <v>1</v>
      </c>
      <c r="R25" s="120">
        <v>1</v>
      </c>
      <c r="S25" s="120"/>
      <c r="T25" s="120"/>
      <c r="U25" s="141">
        <v>1</v>
      </c>
      <c r="V25" s="122"/>
    </row>
    <row r="26" spans="1:22" x14ac:dyDescent="0.2">
      <c r="A26" s="186"/>
      <c r="B26" s="186"/>
      <c r="C26" s="186"/>
      <c r="D26" s="124">
        <v>22</v>
      </c>
      <c r="E26" s="125">
        <v>12.125</v>
      </c>
      <c r="F26" s="124">
        <v>0</v>
      </c>
      <c r="G26" s="124">
        <v>0</v>
      </c>
      <c r="H26" s="124">
        <v>22</v>
      </c>
      <c r="I26" s="124">
        <v>22</v>
      </c>
      <c r="J26" s="124">
        <v>22</v>
      </c>
      <c r="K26" s="124">
        <v>0</v>
      </c>
      <c r="L26" s="124">
        <v>22</v>
      </c>
      <c r="M26" s="124">
        <v>20</v>
      </c>
      <c r="N26" s="124">
        <v>0</v>
      </c>
      <c r="O26" s="124">
        <v>0</v>
      </c>
      <c r="P26" s="124">
        <v>21</v>
      </c>
      <c r="Q26" s="124">
        <v>21</v>
      </c>
      <c r="R26" s="124">
        <v>22</v>
      </c>
      <c r="S26" s="124">
        <v>0</v>
      </c>
      <c r="T26" s="124">
        <v>0</v>
      </c>
      <c r="U26" s="124">
        <v>22</v>
      </c>
      <c r="V26" s="124">
        <v>0</v>
      </c>
    </row>
    <row r="27" spans="1:22" x14ac:dyDescent="0.2">
      <c r="A27" s="186"/>
      <c r="B27" s="186"/>
      <c r="C27" s="186"/>
      <c r="D27" s="186"/>
      <c r="E27" s="186"/>
      <c r="F27" s="186"/>
      <c r="G27" s="126"/>
      <c r="H27" s="126"/>
      <c r="I27" s="126"/>
      <c r="J27" s="126"/>
      <c r="K27" s="126"/>
      <c r="L27" s="126"/>
      <c r="M27" s="126"/>
      <c r="N27" s="126"/>
      <c r="O27" s="127"/>
      <c r="P27" s="126"/>
      <c r="Q27" s="126"/>
      <c r="R27" s="126"/>
      <c r="S27" s="126"/>
      <c r="T27" s="126"/>
      <c r="U27" s="126"/>
      <c r="V27" s="126"/>
    </row>
    <row r="28" spans="1:22" x14ac:dyDescent="0.2">
      <c r="A28" s="44"/>
      <c r="B28" s="198"/>
      <c r="C28" s="169"/>
      <c r="D28" s="169"/>
      <c r="E28" s="169"/>
      <c r="F28" s="131"/>
      <c r="G28" s="129"/>
      <c r="H28" s="129"/>
      <c r="I28" s="129"/>
      <c r="J28" s="129"/>
      <c r="K28" s="129"/>
      <c r="L28" s="129"/>
      <c r="M28" s="129"/>
      <c r="N28" s="127"/>
      <c r="O28" s="127"/>
      <c r="P28" s="127"/>
      <c r="Q28" s="127"/>
      <c r="R28" s="127"/>
      <c r="S28" s="127"/>
      <c r="T28" s="127"/>
      <c r="U28" s="127"/>
      <c r="V28" s="127"/>
    </row>
    <row r="29" spans="1:22" x14ac:dyDescent="0.2">
      <c r="A29" s="44"/>
      <c r="B29" s="169"/>
      <c r="C29" s="169"/>
      <c r="D29" s="169"/>
      <c r="E29" s="169"/>
      <c r="F29" s="131"/>
      <c r="G29" s="129"/>
      <c r="H29" s="129"/>
      <c r="I29" s="129"/>
      <c r="J29" s="129"/>
      <c r="K29" s="129"/>
      <c r="L29" s="129"/>
      <c r="M29" s="129"/>
      <c r="N29" s="127"/>
      <c r="O29" s="127"/>
      <c r="P29" s="127"/>
      <c r="Q29" s="127"/>
      <c r="R29" s="127"/>
      <c r="S29" s="127"/>
      <c r="T29" s="127"/>
      <c r="U29" s="127"/>
      <c r="V29" s="127"/>
    </row>
    <row r="30" spans="1:22" x14ac:dyDescent="0.2">
      <c r="A30" s="44"/>
      <c r="B30" s="169"/>
      <c r="C30" s="169"/>
      <c r="D30" s="169"/>
      <c r="E30" s="169"/>
      <c r="F30" s="131"/>
      <c r="G30" s="129"/>
      <c r="H30" s="129"/>
      <c r="I30" s="129"/>
      <c r="J30" s="129"/>
      <c r="K30" s="129"/>
      <c r="L30" s="129"/>
      <c r="M30" s="129"/>
      <c r="N30" s="127"/>
      <c r="O30" s="127"/>
      <c r="P30" s="127"/>
      <c r="Q30" s="127"/>
      <c r="R30" s="127"/>
      <c r="S30" s="127"/>
      <c r="T30" s="127"/>
      <c r="U30" s="127"/>
      <c r="V30" s="127"/>
    </row>
    <row r="31" spans="1:22" x14ac:dyDescent="0.2">
      <c r="A31" s="44"/>
      <c r="B31" s="169"/>
      <c r="C31" s="169"/>
      <c r="D31" s="169"/>
      <c r="E31" s="169"/>
      <c r="F31" s="131"/>
      <c r="G31" s="129"/>
      <c r="H31" s="129"/>
      <c r="I31" s="129"/>
      <c r="J31" s="129"/>
      <c r="K31" s="129"/>
      <c r="L31" s="129"/>
      <c r="M31" s="129"/>
      <c r="N31" s="127"/>
      <c r="O31" s="127"/>
      <c r="P31" s="127"/>
      <c r="Q31" s="127"/>
      <c r="R31" s="127"/>
      <c r="S31" s="127"/>
      <c r="T31" s="127"/>
      <c r="U31" s="127"/>
      <c r="V31" s="127"/>
    </row>
    <row r="32" spans="1:22" x14ac:dyDescent="0.2">
      <c r="A32" s="124"/>
      <c r="B32" s="65"/>
      <c r="C32" s="186"/>
      <c r="D32" s="186"/>
      <c r="E32" s="186"/>
      <c r="F32" s="9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6"/>
    </row>
    <row r="33" spans="1:22" x14ac:dyDescent="0.2">
      <c r="A33" s="124"/>
      <c r="B33" s="186"/>
      <c r="C33" s="186"/>
      <c r="D33" s="186"/>
      <c r="E33" s="186"/>
      <c r="F33" s="9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6"/>
    </row>
    <row r="34" spans="1:22" x14ac:dyDescent="0.2">
      <c r="A34" s="124"/>
      <c r="B34" s="186"/>
      <c r="C34" s="186"/>
      <c r="D34" s="186"/>
      <c r="E34" s="186"/>
      <c r="F34" s="96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6"/>
    </row>
    <row r="35" spans="1:22" x14ac:dyDescent="0.2">
      <c r="A35" s="124"/>
      <c r="B35" s="186"/>
      <c r="C35" s="186"/>
      <c r="D35" s="186"/>
      <c r="E35" s="186"/>
      <c r="F35" s="96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6"/>
    </row>
    <row r="36" spans="1:22" x14ac:dyDescent="0.2">
      <c r="A36" s="124"/>
      <c r="B36" s="186"/>
      <c r="C36" s="186"/>
      <c r="D36" s="186"/>
      <c r="E36" s="186"/>
      <c r="F36" s="96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6"/>
    </row>
    <row r="37" spans="1:22" x14ac:dyDescent="0.2">
      <c r="A37" s="124"/>
      <c r="B37" s="186"/>
      <c r="C37" s="186"/>
      <c r="D37" s="186"/>
      <c r="E37" s="186"/>
      <c r="F37" s="96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6"/>
    </row>
    <row r="38" spans="1:22" x14ac:dyDescent="0.2">
      <c r="A38" s="124"/>
      <c r="B38" s="186"/>
      <c r="C38" s="186"/>
      <c r="D38" s="186"/>
      <c r="E38" s="186"/>
      <c r="F38" s="9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6"/>
    </row>
    <row r="39" spans="1:22" x14ac:dyDescent="0.2">
      <c r="A39" s="124"/>
      <c r="B39" s="186"/>
      <c r="C39" s="186"/>
      <c r="D39" s="186"/>
      <c r="E39" s="186"/>
      <c r="F39" s="96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6"/>
    </row>
    <row r="40" spans="1:22" x14ac:dyDescent="0.2">
      <c r="A40" s="124"/>
      <c r="B40" s="186"/>
      <c r="C40" s="186"/>
      <c r="D40" s="186"/>
      <c r="E40" s="186"/>
      <c r="F40" s="96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6"/>
    </row>
    <row r="41" spans="1:22" x14ac:dyDescent="0.2">
      <c r="A41" s="124"/>
      <c r="B41" s="186"/>
      <c r="C41" s="186"/>
      <c r="D41" s="186"/>
      <c r="E41" s="186"/>
      <c r="F41" s="96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6"/>
    </row>
    <row r="42" spans="1:22" x14ac:dyDescent="0.2">
      <c r="A42" s="124"/>
      <c r="B42" s="186"/>
      <c r="C42" s="186"/>
      <c r="D42" s="186"/>
      <c r="E42" s="186"/>
      <c r="F42" s="96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6"/>
    </row>
    <row r="43" spans="1:22" x14ac:dyDescent="0.2">
      <c r="A43" s="124"/>
      <c r="B43" s="186"/>
      <c r="C43" s="186"/>
      <c r="D43" s="186"/>
      <c r="E43" s="186"/>
      <c r="F43" s="96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6"/>
    </row>
    <row r="44" spans="1:22" x14ac:dyDescent="0.2">
      <c r="A44" s="186"/>
      <c r="B44" s="186"/>
      <c r="C44" s="186"/>
      <c r="D44" s="186"/>
      <c r="E44" s="186"/>
      <c r="F44" s="96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6"/>
    </row>
    <row r="45" spans="1:22" x14ac:dyDescent="0.2">
      <c r="A45" s="186"/>
      <c r="B45" s="186"/>
      <c r="C45" s="186"/>
      <c r="D45" s="186"/>
      <c r="E45" s="186"/>
      <c r="F45" s="9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6"/>
    </row>
    <row r="46" spans="1:22" x14ac:dyDescent="0.2">
      <c r="A46" s="186"/>
      <c r="B46" s="186"/>
      <c r="C46" s="186"/>
      <c r="D46" s="186"/>
      <c r="E46" s="186"/>
      <c r="F46" s="96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6"/>
    </row>
    <row r="47" spans="1:22" x14ac:dyDescent="0.2">
      <c r="A47" s="186"/>
      <c r="B47" s="186"/>
      <c r="C47" s="186"/>
      <c r="D47" s="186"/>
      <c r="E47" s="186"/>
      <c r="F47" s="96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6"/>
    </row>
    <row r="48" spans="1:22" x14ac:dyDescent="0.2">
      <c r="A48" s="186"/>
      <c r="B48" s="186"/>
      <c r="C48" s="186"/>
      <c r="D48" s="186"/>
      <c r="E48" s="186"/>
      <c r="F48" s="96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6"/>
    </row>
    <row r="49" spans="1:22" x14ac:dyDescent="0.2">
      <c r="A49" s="186"/>
      <c r="B49" s="186"/>
      <c r="C49" s="186"/>
      <c r="D49" s="186"/>
      <c r="E49" s="186"/>
      <c r="F49" s="9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24"/>
    </row>
    <row r="50" spans="1:22" x14ac:dyDescent="0.2">
      <c r="A50" s="186"/>
      <c r="B50" s="186"/>
      <c r="C50" s="186"/>
      <c r="D50" s="186"/>
      <c r="E50" s="186"/>
      <c r="F50" s="9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24"/>
    </row>
    <row r="51" spans="1:22" x14ac:dyDescent="0.2">
      <c r="A51" s="186"/>
      <c r="B51" s="186"/>
      <c r="C51" s="186"/>
      <c r="D51" s="186"/>
      <c r="E51" s="186"/>
      <c r="F51" s="9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24"/>
    </row>
    <row r="52" spans="1:22" x14ac:dyDescent="0.2">
      <c r="A52" s="186"/>
      <c r="B52" s="186"/>
      <c r="C52" s="186"/>
      <c r="D52" s="186"/>
      <c r="E52" s="186"/>
      <c r="F52" s="9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24"/>
    </row>
    <row r="53" spans="1:22" x14ac:dyDescent="0.2">
      <c r="A53" s="186"/>
      <c r="B53" s="186"/>
      <c r="C53" s="186"/>
      <c r="D53" s="186"/>
      <c r="E53" s="186"/>
      <c r="F53" s="9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24"/>
    </row>
    <row r="54" spans="1:22" x14ac:dyDescent="0.2">
      <c r="A54" s="186"/>
      <c r="B54" s="186"/>
      <c r="C54" s="186"/>
      <c r="D54" s="186"/>
      <c r="E54" s="186"/>
      <c r="F54" s="9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24"/>
    </row>
    <row r="55" spans="1:22" x14ac:dyDescent="0.2">
      <c r="A55" s="186"/>
      <c r="B55" s="186"/>
      <c r="C55" s="186"/>
      <c r="D55" s="186"/>
      <c r="E55" s="186"/>
      <c r="F55" s="9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24"/>
    </row>
    <row r="56" spans="1:22" x14ac:dyDescent="0.2">
      <c r="A56" s="186"/>
      <c r="B56" s="186"/>
      <c r="C56" s="186"/>
      <c r="D56" s="186"/>
      <c r="E56" s="186"/>
      <c r="F56" s="9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24"/>
    </row>
    <row r="58" spans="1:22" x14ac:dyDescent="0.2">
      <c r="A58" s="186"/>
      <c r="B58" s="186"/>
      <c r="C58" s="186"/>
      <c r="D58" s="186"/>
      <c r="E58" s="186"/>
      <c r="F58" s="9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24"/>
    </row>
    <row r="59" spans="1:22" x14ac:dyDescent="0.2">
      <c r="A59" s="186"/>
      <c r="B59" s="186"/>
      <c r="C59" s="186"/>
      <c r="D59" s="186"/>
      <c r="E59" s="186"/>
      <c r="F59" s="9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24"/>
    </row>
    <row r="60" spans="1:22" x14ac:dyDescent="0.2">
      <c r="A60" s="186"/>
      <c r="B60" s="186"/>
      <c r="C60" s="186"/>
      <c r="D60" s="186"/>
      <c r="E60" s="186"/>
      <c r="F60" s="9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</row>
    <row r="61" spans="1:22" x14ac:dyDescent="0.2">
      <c r="A61" s="186"/>
      <c r="B61" s="186"/>
      <c r="C61" s="186"/>
      <c r="D61" s="186"/>
      <c r="E61" s="186"/>
      <c r="F61" s="9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</row>
    <row r="62" spans="1:22" x14ac:dyDescent="0.2">
      <c r="A62" s="186"/>
      <c r="B62" s="186"/>
      <c r="C62" s="186"/>
      <c r="D62" s="186"/>
      <c r="E62" s="186"/>
      <c r="F62" s="9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</row>
    <row r="63" spans="1:22" x14ac:dyDescent="0.2">
      <c r="A63" s="186"/>
      <c r="B63" s="186"/>
      <c r="C63" s="186"/>
      <c r="D63" s="186"/>
      <c r="E63" s="186"/>
      <c r="F63" s="9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</row>
    <row r="66" spans="1:22" x14ac:dyDescent="0.2">
      <c r="A66" s="186"/>
      <c r="B66" s="186"/>
      <c r="C66" s="186"/>
      <c r="D66" s="186"/>
      <c r="E66" s="186"/>
      <c r="F66" s="9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</row>
    <row r="67" spans="1:22" x14ac:dyDescent="0.2">
      <c r="A67" s="186"/>
      <c r="B67" s="186"/>
      <c r="C67" s="186"/>
      <c r="D67" s="186"/>
      <c r="E67" s="186"/>
      <c r="F67" s="9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</row>
    <row r="68" spans="1:22" x14ac:dyDescent="0.2">
      <c r="A68" s="186"/>
      <c r="B68" s="186"/>
      <c r="C68" s="186"/>
      <c r="D68" s="186"/>
      <c r="E68" s="186"/>
      <c r="F68" s="9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</row>
    <row r="69" spans="1:22" x14ac:dyDescent="0.2">
      <c r="A69" s="186"/>
      <c r="B69" s="186"/>
      <c r="C69" s="186"/>
      <c r="D69" s="186"/>
      <c r="E69" s="186"/>
      <c r="F69" s="9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</row>
    <row r="70" spans="1:22" x14ac:dyDescent="0.2">
      <c r="A70" s="186"/>
      <c r="B70" s="186"/>
      <c r="C70" s="186"/>
      <c r="D70" s="186"/>
      <c r="E70" s="186"/>
      <c r="F70" s="9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</row>
    <row r="71" spans="1:22" x14ac:dyDescent="0.2">
      <c r="A71" s="186"/>
      <c r="B71" s="186"/>
      <c r="C71" s="186"/>
      <c r="D71" s="186"/>
      <c r="E71" s="186"/>
      <c r="F71" s="9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</row>
    <row r="72" spans="1:22" x14ac:dyDescent="0.2">
      <c r="A72" s="186"/>
      <c r="B72" s="186"/>
      <c r="C72" s="186"/>
      <c r="D72" s="186"/>
      <c r="E72" s="186"/>
      <c r="F72" s="9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</row>
    <row r="73" spans="1:22" x14ac:dyDescent="0.2">
      <c r="A73" s="186"/>
      <c r="B73" s="186"/>
      <c r="C73" s="186"/>
      <c r="D73" s="186"/>
      <c r="E73" s="186"/>
      <c r="F73" s="9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</row>
    <row r="74" spans="1:22" x14ac:dyDescent="0.2">
      <c r="A74" s="186"/>
      <c r="B74" s="186"/>
      <c r="C74" s="186"/>
      <c r="D74" s="186"/>
      <c r="E74" s="186"/>
      <c r="F74" s="9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</row>
    <row r="75" spans="1:22" x14ac:dyDescent="0.2">
      <c r="A75" s="186"/>
      <c r="B75" s="186"/>
      <c r="C75" s="186"/>
      <c r="D75" s="186"/>
      <c r="E75" s="186"/>
      <c r="F75" s="9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</row>
    <row r="76" spans="1:22" x14ac:dyDescent="0.2">
      <c r="A76" s="186"/>
      <c r="B76" s="186"/>
      <c r="C76" s="186"/>
      <c r="D76" s="186"/>
      <c r="E76" s="186"/>
      <c r="F76" s="9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</row>
    <row r="79" spans="1:22" x14ac:dyDescent="0.2">
      <c r="A79" s="186"/>
      <c r="B79" s="186"/>
      <c r="C79" s="186"/>
      <c r="D79" s="186"/>
      <c r="E79" s="186"/>
      <c r="F79" s="9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</row>
    <row r="80" spans="1:22" x14ac:dyDescent="0.2">
      <c r="A80" s="186"/>
      <c r="B80" s="186"/>
      <c r="C80" s="186"/>
      <c r="D80" s="186"/>
      <c r="E80" s="186"/>
      <c r="F80" s="9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</row>
    <row r="81" spans="1:22" x14ac:dyDescent="0.2">
      <c r="A81" s="186"/>
      <c r="B81" s="186"/>
      <c r="C81" s="186"/>
      <c r="D81" s="186"/>
      <c r="E81" s="186"/>
      <c r="F81" s="9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</row>
    <row r="82" spans="1:22" x14ac:dyDescent="0.2">
      <c r="A82" s="186"/>
      <c r="B82" s="186"/>
      <c r="C82" s="186"/>
      <c r="D82" s="186"/>
      <c r="E82" s="186"/>
      <c r="F82" s="9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</row>
    <row r="85" spans="1:22" x14ac:dyDescent="0.2">
      <c r="A85" s="186"/>
      <c r="B85" s="186"/>
      <c r="C85" s="186"/>
      <c r="D85" s="186"/>
      <c r="E85" s="186"/>
      <c r="F85" s="9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</row>
    <row r="86" spans="1:22" x14ac:dyDescent="0.2">
      <c r="A86" s="186"/>
      <c r="B86" s="186"/>
      <c r="C86" s="186"/>
      <c r="D86" s="186"/>
      <c r="E86" s="186"/>
      <c r="F86" s="9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</row>
    <row r="87" spans="1:22" x14ac:dyDescent="0.2">
      <c r="A87" s="186"/>
      <c r="B87" s="186"/>
      <c r="C87" s="186"/>
      <c r="D87" s="186"/>
      <c r="E87" s="186"/>
      <c r="F87" s="9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</row>
    <row r="88" spans="1:22" x14ac:dyDescent="0.2">
      <c r="A88" s="186"/>
      <c r="B88" s="186"/>
      <c r="C88" s="186"/>
      <c r="D88" s="186"/>
      <c r="E88" s="186"/>
      <c r="F88" s="9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</row>
    <row r="89" spans="1:22" x14ac:dyDescent="0.2">
      <c r="A89" s="186"/>
      <c r="B89" s="186"/>
      <c r="C89" s="186"/>
      <c r="D89" s="186"/>
      <c r="E89" s="186"/>
      <c r="F89" s="9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</row>
    <row r="90" spans="1:22" x14ac:dyDescent="0.2">
      <c r="A90" s="186"/>
      <c r="B90" s="186"/>
      <c r="C90" s="186"/>
      <c r="D90" s="186"/>
      <c r="E90" s="186"/>
      <c r="F90" s="9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</row>
    <row r="91" spans="1:22" x14ac:dyDescent="0.2">
      <c r="A91" s="186"/>
      <c r="B91" s="186"/>
      <c r="C91" s="186"/>
      <c r="D91" s="186"/>
      <c r="E91" s="186"/>
      <c r="F91" s="9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</row>
  </sheetData>
  <conditionalFormatting sqref="E29:E65515 E3">
    <cfRule type="colorScale" priority="3">
      <colorScale>
        <cfvo type="min"/>
        <cfvo type="max"/>
        <color rgb="FFFFEF9C"/>
        <color rgb="FF63BE7B"/>
      </colorScale>
    </cfRule>
  </conditionalFormatting>
  <conditionalFormatting sqref="E1">
    <cfRule type="colorScale" priority="4">
      <colorScale>
        <cfvo type="min"/>
        <cfvo type="max"/>
        <color rgb="FFFFEF9C"/>
        <color rgb="FF63BE7B"/>
      </colorScale>
    </cfRule>
  </conditionalFormatting>
  <conditionalFormatting sqref="E2">
    <cfRule type="colorScale" priority="5">
      <colorScale>
        <cfvo type="min"/>
        <cfvo type="max"/>
        <color rgb="FFFFEF9C"/>
        <color rgb="FF63BE7B"/>
      </colorScale>
    </cfRule>
  </conditionalFormatting>
  <conditionalFormatting sqref="D4:D25">
    <cfRule type="cellIs" dxfId="7" priority="1" operator="notEqual">
      <formula>1</formula>
    </cfRule>
    <cfRule type="cellIs" dxfId="6" priority="2" operator="equal">
      <formula>1</formula>
    </cfRule>
  </conditionalFormatting>
  <conditionalFormatting sqref="E4:E25">
    <cfRule type="dataBar" priority="6">
      <dataBar>
        <cfvo type="min"/>
        <cfvo type="max"/>
        <color rgb="FFFFB628"/>
      </dataBar>
    </cfRule>
  </conditionalFormatting>
  <dataValidations count="2">
    <dataValidation type="list" allowBlank="1" showInputMessage="1" showErrorMessage="1" error="0 = niet in het curriculum_x000a_1=in het curriculum_x000a_a = komt in het curruculum" sqref="G65519:V65560 JC65519:JR65560 SY65519:TN65560 ACU65519:ADJ65560 AMQ65519:ANF65560 AWM65519:AXB65560 BGI65519:BGX65560 BQE65519:BQT65560 CAA65519:CAP65560 CJW65519:CKL65560 CTS65519:CUH65560 DDO65519:DED65560 DNK65519:DNZ65560 DXG65519:DXV65560 EHC65519:EHR65560 EQY65519:ERN65560 FAU65519:FBJ65560 FKQ65519:FLF65560 FUM65519:FVB65560 GEI65519:GEX65560 GOE65519:GOT65560 GYA65519:GYP65560 HHW65519:HIL65560 HRS65519:HSH65560 IBO65519:ICD65560 ILK65519:ILZ65560 IVG65519:IVV65560 JFC65519:JFR65560 JOY65519:JPN65560 JYU65519:JZJ65560 KIQ65519:KJF65560 KSM65519:KTB65560 LCI65519:LCX65560 LME65519:LMT65560 LWA65519:LWP65560 MFW65519:MGL65560 MPS65519:MQH65560 MZO65519:NAD65560 NJK65519:NJZ65560 NTG65519:NTV65560 ODC65519:ODR65560 OMY65519:ONN65560 OWU65519:OXJ65560 PGQ65519:PHF65560 PQM65519:PRB65560 QAI65519:QAX65560 QKE65519:QKT65560 QUA65519:QUP65560 RDW65519:REL65560 RNS65519:ROH65560 RXO65519:RYD65560 SHK65519:SHZ65560 SRG65519:SRV65560 TBC65519:TBR65560 TKY65519:TLN65560 TUU65519:TVJ65560 UEQ65519:UFF65560 UOM65519:UPB65560 UYI65519:UYX65560 VIE65519:VIT65560 VSA65519:VSP65560 WBW65519:WCL65560 WLS65519:WMH65560 WVO65519:WWD65560 G131055:V131096 JC131055:JR131096 SY131055:TN131096 ACU131055:ADJ131096 AMQ131055:ANF131096 AWM131055:AXB131096 BGI131055:BGX131096 BQE131055:BQT131096 CAA131055:CAP131096 CJW131055:CKL131096 CTS131055:CUH131096 DDO131055:DED131096 DNK131055:DNZ131096 DXG131055:DXV131096 EHC131055:EHR131096 EQY131055:ERN131096 FAU131055:FBJ131096 FKQ131055:FLF131096 FUM131055:FVB131096 GEI131055:GEX131096 GOE131055:GOT131096 GYA131055:GYP131096 HHW131055:HIL131096 HRS131055:HSH131096 IBO131055:ICD131096 ILK131055:ILZ131096 IVG131055:IVV131096 JFC131055:JFR131096 JOY131055:JPN131096 JYU131055:JZJ131096 KIQ131055:KJF131096 KSM131055:KTB131096 LCI131055:LCX131096 LME131055:LMT131096 LWA131055:LWP131096 MFW131055:MGL131096 MPS131055:MQH131096 MZO131055:NAD131096 NJK131055:NJZ131096 NTG131055:NTV131096 ODC131055:ODR131096 OMY131055:ONN131096 OWU131055:OXJ131096 PGQ131055:PHF131096 PQM131055:PRB131096 QAI131055:QAX131096 QKE131055:QKT131096 QUA131055:QUP131096 RDW131055:REL131096 RNS131055:ROH131096 RXO131055:RYD131096 SHK131055:SHZ131096 SRG131055:SRV131096 TBC131055:TBR131096 TKY131055:TLN131096 TUU131055:TVJ131096 UEQ131055:UFF131096 UOM131055:UPB131096 UYI131055:UYX131096 VIE131055:VIT131096 VSA131055:VSP131096 WBW131055:WCL131096 WLS131055:WMH131096 WVO131055:WWD131096 G196591:V196632 JC196591:JR196632 SY196591:TN196632 ACU196591:ADJ196632 AMQ196591:ANF196632 AWM196591:AXB196632 BGI196591:BGX196632 BQE196591:BQT196632 CAA196591:CAP196632 CJW196591:CKL196632 CTS196591:CUH196632 DDO196591:DED196632 DNK196591:DNZ196632 DXG196591:DXV196632 EHC196591:EHR196632 EQY196591:ERN196632 FAU196591:FBJ196632 FKQ196591:FLF196632 FUM196591:FVB196632 GEI196591:GEX196632 GOE196591:GOT196632 GYA196591:GYP196632 HHW196591:HIL196632 HRS196591:HSH196632 IBO196591:ICD196632 ILK196591:ILZ196632 IVG196591:IVV196632 JFC196591:JFR196632 JOY196591:JPN196632 JYU196591:JZJ196632 KIQ196591:KJF196632 KSM196591:KTB196632 LCI196591:LCX196632 LME196591:LMT196632 LWA196591:LWP196632 MFW196591:MGL196632 MPS196591:MQH196632 MZO196591:NAD196632 NJK196591:NJZ196632 NTG196591:NTV196632 ODC196591:ODR196632 OMY196591:ONN196632 OWU196591:OXJ196632 PGQ196591:PHF196632 PQM196591:PRB196632 QAI196591:QAX196632 QKE196591:QKT196632 QUA196591:QUP196632 RDW196591:REL196632 RNS196591:ROH196632 RXO196591:RYD196632 SHK196591:SHZ196632 SRG196591:SRV196632 TBC196591:TBR196632 TKY196591:TLN196632 TUU196591:TVJ196632 UEQ196591:UFF196632 UOM196591:UPB196632 UYI196591:UYX196632 VIE196591:VIT196632 VSA196591:VSP196632 WBW196591:WCL196632 WLS196591:WMH196632 WVO196591:WWD196632 G262127:V262168 JC262127:JR262168 SY262127:TN262168 ACU262127:ADJ262168 AMQ262127:ANF262168 AWM262127:AXB262168 BGI262127:BGX262168 BQE262127:BQT262168 CAA262127:CAP262168 CJW262127:CKL262168 CTS262127:CUH262168 DDO262127:DED262168 DNK262127:DNZ262168 DXG262127:DXV262168 EHC262127:EHR262168 EQY262127:ERN262168 FAU262127:FBJ262168 FKQ262127:FLF262168 FUM262127:FVB262168 GEI262127:GEX262168 GOE262127:GOT262168 GYA262127:GYP262168 HHW262127:HIL262168 HRS262127:HSH262168 IBO262127:ICD262168 ILK262127:ILZ262168 IVG262127:IVV262168 JFC262127:JFR262168 JOY262127:JPN262168 JYU262127:JZJ262168 KIQ262127:KJF262168 KSM262127:KTB262168 LCI262127:LCX262168 LME262127:LMT262168 LWA262127:LWP262168 MFW262127:MGL262168 MPS262127:MQH262168 MZO262127:NAD262168 NJK262127:NJZ262168 NTG262127:NTV262168 ODC262127:ODR262168 OMY262127:ONN262168 OWU262127:OXJ262168 PGQ262127:PHF262168 PQM262127:PRB262168 QAI262127:QAX262168 QKE262127:QKT262168 QUA262127:QUP262168 RDW262127:REL262168 RNS262127:ROH262168 RXO262127:RYD262168 SHK262127:SHZ262168 SRG262127:SRV262168 TBC262127:TBR262168 TKY262127:TLN262168 TUU262127:TVJ262168 UEQ262127:UFF262168 UOM262127:UPB262168 UYI262127:UYX262168 VIE262127:VIT262168 VSA262127:VSP262168 WBW262127:WCL262168 WLS262127:WMH262168 WVO262127:WWD262168 G327663:V327704 JC327663:JR327704 SY327663:TN327704 ACU327663:ADJ327704 AMQ327663:ANF327704 AWM327663:AXB327704 BGI327663:BGX327704 BQE327663:BQT327704 CAA327663:CAP327704 CJW327663:CKL327704 CTS327663:CUH327704 DDO327663:DED327704 DNK327663:DNZ327704 DXG327663:DXV327704 EHC327663:EHR327704 EQY327663:ERN327704 FAU327663:FBJ327704 FKQ327663:FLF327704 FUM327663:FVB327704 GEI327663:GEX327704 GOE327663:GOT327704 GYA327663:GYP327704 HHW327663:HIL327704 HRS327663:HSH327704 IBO327663:ICD327704 ILK327663:ILZ327704 IVG327663:IVV327704 JFC327663:JFR327704 JOY327663:JPN327704 JYU327663:JZJ327704 KIQ327663:KJF327704 KSM327663:KTB327704 LCI327663:LCX327704 LME327663:LMT327704 LWA327663:LWP327704 MFW327663:MGL327704 MPS327663:MQH327704 MZO327663:NAD327704 NJK327663:NJZ327704 NTG327663:NTV327704 ODC327663:ODR327704 OMY327663:ONN327704 OWU327663:OXJ327704 PGQ327663:PHF327704 PQM327663:PRB327704 QAI327663:QAX327704 QKE327663:QKT327704 QUA327663:QUP327704 RDW327663:REL327704 RNS327663:ROH327704 RXO327663:RYD327704 SHK327663:SHZ327704 SRG327663:SRV327704 TBC327663:TBR327704 TKY327663:TLN327704 TUU327663:TVJ327704 UEQ327663:UFF327704 UOM327663:UPB327704 UYI327663:UYX327704 VIE327663:VIT327704 VSA327663:VSP327704 WBW327663:WCL327704 WLS327663:WMH327704 WVO327663:WWD327704 G393199:V393240 JC393199:JR393240 SY393199:TN393240 ACU393199:ADJ393240 AMQ393199:ANF393240 AWM393199:AXB393240 BGI393199:BGX393240 BQE393199:BQT393240 CAA393199:CAP393240 CJW393199:CKL393240 CTS393199:CUH393240 DDO393199:DED393240 DNK393199:DNZ393240 DXG393199:DXV393240 EHC393199:EHR393240 EQY393199:ERN393240 FAU393199:FBJ393240 FKQ393199:FLF393240 FUM393199:FVB393240 GEI393199:GEX393240 GOE393199:GOT393240 GYA393199:GYP393240 HHW393199:HIL393240 HRS393199:HSH393240 IBO393199:ICD393240 ILK393199:ILZ393240 IVG393199:IVV393240 JFC393199:JFR393240 JOY393199:JPN393240 JYU393199:JZJ393240 KIQ393199:KJF393240 KSM393199:KTB393240 LCI393199:LCX393240 LME393199:LMT393240 LWA393199:LWP393240 MFW393199:MGL393240 MPS393199:MQH393240 MZO393199:NAD393240 NJK393199:NJZ393240 NTG393199:NTV393240 ODC393199:ODR393240 OMY393199:ONN393240 OWU393199:OXJ393240 PGQ393199:PHF393240 PQM393199:PRB393240 QAI393199:QAX393240 QKE393199:QKT393240 QUA393199:QUP393240 RDW393199:REL393240 RNS393199:ROH393240 RXO393199:RYD393240 SHK393199:SHZ393240 SRG393199:SRV393240 TBC393199:TBR393240 TKY393199:TLN393240 TUU393199:TVJ393240 UEQ393199:UFF393240 UOM393199:UPB393240 UYI393199:UYX393240 VIE393199:VIT393240 VSA393199:VSP393240 WBW393199:WCL393240 WLS393199:WMH393240 WVO393199:WWD393240 G458735:V458776 JC458735:JR458776 SY458735:TN458776 ACU458735:ADJ458776 AMQ458735:ANF458776 AWM458735:AXB458776 BGI458735:BGX458776 BQE458735:BQT458776 CAA458735:CAP458776 CJW458735:CKL458776 CTS458735:CUH458776 DDO458735:DED458776 DNK458735:DNZ458776 DXG458735:DXV458776 EHC458735:EHR458776 EQY458735:ERN458776 FAU458735:FBJ458776 FKQ458735:FLF458776 FUM458735:FVB458776 GEI458735:GEX458776 GOE458735:GOT458776 GYA458735:GYP458776 HHW458735:HIL458776 HRS458735:HSH458776 IBO458735:ICD458776 ILK458735:ILZ458776 IVG458735:IVV458776 JFC458735:JFR458776 JOY458735:JPN458776 JYU458735:JZJ458776 KIQ458735:KJF458776 KSM458735:KTB458776 LCI458735:LCX458776 LME458735:LMT458776 LWA458735:LWP458776 MFW458735:MGL458776 MPS458735:MQH458776 MZO458735:NAD458776 NJK458735:NJZ458776 NTG458735:NTV458776 ODC458735:ODR458776 OMY458735:ONN458776 OWU458735:OXJ458776 PGQ458735:PHF458776 PQM458735:PRB458776 QAI458735:QAX458776 QKE458735:QKT458776 QUA458735:QUP458776 RDW458735:REL458776 RNS458735:ROH458776 RXO458735:RYD458776 SHK458735:SHZ458776 SRG458735:SRV458776 TBC458735:TBR458776 TKY458735:TLN458776 TUU458735:TVJ458776 UEQ458735:UFF458776 UOM458735:UPB458776 UYI458735:UYX458776 VIE458735:VIT458776 VSA458735:VSP458776 WBW458735:WCL458776 WLS458735:WMH458776 WVO458735:WWD458776 G524271:V524312 JC524271:JR524312 SY524271:TN524312 ACU524271:ADJ524312 AMQ524271:ANF524312 AWM524271:AXB524312 BGI524271:BGX524312 BQE524271:BQT524312 CAA524271:CAP524312 CJW524271:CKL524312 CTS524271:CUH524312 DDO524271:DED524312 DNK524271:DNZ524312 DXG524271:DXV524312 EHC524271:EHR524312 EQY524271:ERN524312 FAU524271:FBJ524312 FKQ524271:FLF524312 FUM524271:FVB524312 GEI524271:GEX524312 GOE524271:GOT524312 GYA524271:GYP524312 HHW524271:HIL524312 HRS524271:HSH524312 IBO524271:ICD524312 ILK524271:ILZ524312 IVG524271:IVV524312 JFC524271:JFR524312 JOY524271:JPN524312 JYU524271:JZJ524312 KIQ524271:KJF524312 KSM524271:KTB524312 LCI524271:LCX524312 LME524271:LMT524312 LWA524271:LWP524312 MFW524271:MGL524312 MPS524271:MQH524312 MZO524271:NAD524312 NJK524271:NJZ524312 NTG524271:NTV524312 ODC524271:ODR524312 OMY524271:ONN524312 OWU524271:OXJ524312 PGQ524271:PHF524312 PQM524271:PRB524312 QAI524271:QAX524312 QKE524271:QKT524312 QUA524271:QUP524312 RDW524271:REL524312 RNS524271:ROH524312 RXO524271:RYD524312 SHK524271:SHZ524312 SRG524271:SRV524312 TBC524271:TBR524312 TKY524271:TLN524312 TUU524271:TVJ524312 UEQ524271:UFF524312 UOM524271:UPB524312 UYI524271:UYX524312 VIE524271:VIT524312 VSA524271:VSP524312 WBW524271:WCL524312 WLS524271:WMH524312 WVO524271:WWD524312 G589807:V589848 JC589807:JR589848 SY589807:TN589848 ACU589807:ADJ589848 AMQ589807:ANF589848 AWM589807:AXB589848 BGI589807:BGX589848 BQE589807:BQT589848 CAA589807:CAP589848 CJW589807:CKL589848 CTS589807:CUH589848 DDO589807:DED589848 DNK589807:DNZ589848 DXG589807:DXV589848 EHC589807:EHR589848 EQY589807:ERN589848 FAU589807:FBJ589848 FKQ589807:FLF589848 FUM589807:FVB589848 GEI589807:GEX589848 GOE589807:GOT589848 GYA589807:GYP589848 HHW589807:HIL589848 HRS589807:HSH589848 IBO589807:ICD589848 ILK589807:ILZ589848 IVG589807:IVV589848 JFC589807:JFR589848 JOY589807:JPN589848 JYU589807:JZJ589848 KIQ589807:KJF589848 KSM589807:KTB589848 LCI589807:LCX589848 LME589807:LMT589848 LWA589807:LWP589848 MFW589807:MGL589848 MPS589807:MQH589848 MZO589807:NAD589848 NJK589807:NJZ589848 NTG589807:NTV589848 ODC589807:ODR589848 OMY589807:ONN589848 OWU589807:OXJ589848 PGQ589807:PHF589848 PQM589807:PRB589848 QAI589807:QAX589848 QKE589807:QKT589848 QUA589807:QUP589848 RDW589807:REL589848 RNS589807:ROH589848 RXO589807:RYD589848 SHK589807:SHZ589848 SRG589807:SRV589848 TBC589807:TBR589848 TKY589807:TLN589848 TUU589807:TVJ589848 UEQ589807:UFF589848 UOM589807:UPB589848 UYI589807:UYX589848 VIE589807:VIT589848 VSA589807:VSP589848 WBW589807:WCL589848 WLS589807:WMH589848 WVO589807:WWD589848 G655343:V655384 JC655343:JR655384 SY655343:TN655384 ACU655343:ADJ655384 AMQ655343:ANF655384 AWM655343:AXB655384 BGI655343:BGX655384 BQE655343:BQT655384 CAA655343:CAP655384 CJW655343:CKL655384 CTS655343:CUH655384 DDO655343:DED655384 DNK655343:DNZ655384 DXG655343:DXV655384 EHC655343:EHR655384 EQY655343:ERN655384 FAU655343:FBJ655384 FKQ655343:FLF655384 FUM655343:FVB655384 GEI655343:GEX655384 GOE655343:GOT655384 GYA655343:GYP655384 HHW655343:HIL655384 HRS655343:HSH655384 IBO655343:ICD655384 ILK655343:ILZ655384 IVG655343:IVV655384 JFC655343:JFR655384 JOY655343:JPN655384 JYU655343:JZJ655384 KIQ655343:KJF655384 KSM655343:KTB655384 LCI655343:LCX655384 LME655343:LMT655384 LWA655343:LWP655384 MFW655343:MGL655384 MPS655343:MQH655384 MZO655343:NAD655384 NJK655343:NJZ655384 NTG655343:NTV655384 ODC655343:ODR655384 OMY655343:ONN655384 OWU655343:OXJ655384 PGQ655343:PHF655384 PQM655343:PRB655384 QAI655343:QAX655384 QKE655343:QKT655384 QUA655343:QUP655384 RDW655343:REL655384 RNS655343:ROH655384 RXO655343:RYD655384 SHK655343:SHZ655384 SRG655343:SRV655384 TBC655343:TBR655384 TKY655343:TLN655384 TUU655343:TVJ655384 UEQ655343:UFF655384 UOM655343:UPB655384 UYI655343:UYX655384 VIE655343:VIT655384 VSA655343:VSP655384 WBW655343:WCL655384 WLS655343:WMH655384 WVO655343:WWD655384 G720879:V720920 JC720879:JR720920 SY720879:TN720920 ACU720879:ADJ720920 AMQ720879:ANF720920 AWM720879:AXB720920 BGI720879:BGX720920 BQE720879:BQT720920 CAA720879:CAP720920 CJW720879:CKL720920 CTS720879:CUH720920 DDO720879:DED720920 DNK720879:DNZ720920 DXG720879:DXV720920 EHC720879:EHR720920 EQY720879:ERN720920 FAU720879:FBJ720920 FKQ720879:FLF720920 FUM720879:FVB720920 GEI720879:GEX720920 GOE720879:GOT720920 GYA720879:GYP720920 HHW720879:HIL720920 HRS720879:HSH720920 IBO720879:ICD720920 ILK720879:ILZ720920 IVG720879:IVV720920 JFC720879:JFR720920 JOY720879:JPN720920 JYU720879:JZJ720920 KIQ720879:KJF720920 KSM720879:KTB720920 LCI720879:LCX720920 LME720879:LMT720920 LWA720879:LWP720920 MFW720879:MGL720920 MPS720879:MQH720920 MZO720879:NAD720920 NJK720879:NJZ720920 NTG720879:NTV720920 ODC720879:ODR720920 OMY720879:ONN720920 OWU720879:OXJ720920 PGQ720879:PHF720920 PQM720879:PRB720920 QAI720879:QAX720920 QKE720879:QKT720920 QUA720879:QUP720920 RDW720879:REL720920 RNS720879:ROH720920 RXO720879:RYD720920 SHK720879:SHZ720920 SRG720879:SRV720920 TBC720879:TBR720920 TKY720879:TLN720920 TUU720879:TVJ720920 UEQ720879:UFF720920 UOM720879:UPB720920 UYI720879:UYX720920 VIE720879:VIT720920 VSA720879:VSP720920 WBW720879:WCL720920 WLS720879:WMH720920 WVO720879:WWD720920 G786415:V786456 JC786415:JR786456 SY786415:TN786456 ACU786415:ADJ786456 AMQ786415:ANF786456 AWM786415:AXB786456 BGI786415:BGX786456 BQE786415:BQT786456 CAA786415:CAP786456 CJW786415:CKL786456 CTS786415:CUH786456 DDO786415:DED786456 DNK786415:DNZ786456 DXG786415:DXV786456 EHC786415:EHR786456 EQY786415:ERN786456 FAU786415:FBJ786456 FKQ786415:FLF786456 FUM786415:FVB786456 GEI786415:GEX786456 GOE786415:GOT786456 GYA786415:GYP786456 HHW786415:HIL786456 HRS786415:HSH786456 IBO786415:ICD786456 ILK786415:ILZ786456 IVG786415:IVV786456 JFC786415:JFR786456 JOY786415:JPN786456 JYU786415:JZJ786456 KIQ786415:KJF786456 KSM786415:KTB786456 LCI786415:LCX786456 LME786415:LMT786456 LWA786415:LWP786456 MFW786415:MGL786456 MPS786415:MQH786456 MZO786415:NAD786456 NJK786415:NJZ786456 NTG786415:NTV786456 ODC786415:ODR786456 OMY786415:ONN786456 OWU786415:OXJ786456 PGQ786415:PHF786456 PQM786415:PRB786456 QAI786415:QAX786456 QKE786415:QKT786456 QUA786415:QUP786456 RDW786415:REL786456 RNS786415:ROH786456 RXO786415:RYD786456 SHK786415:SHZ786456 SRG786415:SRV786456 TBC786415:TBR786456 TKY786415:TLN786456 TUU786415:TVJ786456 UEQ786415:UFF786456 UOM786415:UPB786456 UYI786415:UYX786456 VIE786415:VIT786456 VSA786415:VSP786456 WBW786415:WCL786456 WLS786415:WMH786456 WVO786415:WWD786456 G851951:V851992 JC851951:JR851992 SY851951:TN851992 ACU851951:ADJ851992 AMQ851951:ANF851992 AWM851951:AXB851992 BGI851951:BGX851992 BQE851951:BQT851992 CAA851951:CAP851992 CJW851951:CKL851992 CTS851951:CUH851992 DDO851951:DED851992 DNK851951:DNZ851992 DXG851951:DXV851992 EHC851951:EHR851992 EQY851951:ERN851992 FAU851951:FBJ851992 FKQ851951:FLF851992 FUM851951:FVB851992 GEI851951:GEX851992 GOE851951:GOT851992 GYA851951:GYP851992 HHW851951:HIL851992 HRS851951:HSH851992 IBO851951:ICD851992 ILK851951:ILZ851992 IVG851951:IVV851992 JFC851951:JFR851992 JOY851951:JPN851992 JYU851951:JZJ851992 KIQ851951:KJF851992 KSM851951:KTB851992 LCI851951:LCX851992 LME851951:LMT851992 LWA851951:LWP851992 MFW851951:MGL851992 MPS851951:MQH851992 MZO851951:NAD851992 NJK851951:NJZ851992 NTG851951:NTV851992 ODC851951:ODR851992 OMY851951:ONN851992 OWU851951:OXJ851992 PGQ851951:PHF851992 PQM851951:PRB851992 QAI851951:QAX851992 QKE851951:QKT851992 QUA851951:QUP851992 RDW851951:REL851992 RNS851951:ROH851992 RXO851951:RYD851992 SHK851951:SHZ851992 SRG851951:SRV851992 TBC851951:TBR851992 TKY851951:TLN851992 TUU851951:TVJ851992 UEQ851951:UFF851992 UOM851951:UPB851992 UYI851951:UYX851992 VIE851951:VIT851992 VSA851951:VSP851992 WBW851951:WCL851992 WLS851951:WMH851992 WVO851951:WWD851992 G917487:V917528 JC917487:JR917528 SY917487:TN917528 ACU917487:ADJ917528 AMQ917487:ANF917528 AWM917487:AXB917528 BGI917487:BGX917528 BQE917487:BQT917528 CAA917487:CAP917528 CJW917487:CKL917528 CTS917487:CUH917528 DDO917487:DED917528 DNK917487:DNZ917528 DXG917487:DXV917528 EHC917487:EHR917528 EQY917487:ERN917528 FAU917487:FBJ917528 FKQ917487:FLF917528 FUM917487:FVB917528 GEI917487:GEX917528 GOE917487:GOT917528 GYA917487:GYP917528 HHW917487:HIL917528 HRS917487:HSH917528 IBO917487:ICD917528 ILK917487:ILZ917528 IVG917487:IVV917528 JFC917487:JFR917528 JOY917487:JPN917528 JYU917487:JZJ917528 KIQ917487:KJF917528 KSM917487:KTB917528 LCI917487:LCX917528 LME917487:LMT917528 LWA917487:LWP917528 MFW917487:MGL917528 MPS917487:MQH917528 MZO917487:NAD917528 NJK917487:NJZ917528 NTG917487:NTV917528 ODC917487:ODR917528 OMY917487:ONN917528 OWU917487:OXJ917528 PGQ917487:PHF917528 PQM917487:PRB917528 QAI917487:QAX917528 QKE917487:QKT917528 QUA917487:QUP917528 RDW917487:REL917528 RNS917487:ROH917528 RXO917487:RYD917528 SHK917487:SHZ917528 SRG917487:SRV917528 TBC917487:TBR917528 TKY917487:TLN917528 TUU917487:TVJ917528 UEQ917487:UFF917528 UOM917487:UPB917528 UYI917487:UYX917528 VIE917487:VIT917528 VSA917487:VSP917528 WBW917487:WCL917528 WLS917487:WMH917528 WVO917487:WWD917528 G983023:V983064 JC983023:JR983064 SY983023:TN983064 ACU983023:ADJ983064 AMQ983023:ANF983064 AWM983023:AXB983064 BGI983023:BGX983064 BQE983023:BQT983064 CAA983023:CAP983064 CJW983023:CKL983064 CTS983023:CUH983064 DDO983023:DED983064 DNK983023:DNZ983064 DXG983023:DXV983064 EHC983023:EHR983064 EQY983023:ERN983064 FAU983023:FBJ983064 FKQ983023:FLF983064 FUM983023:FVB983064 GEI983023:GEX983064 GOE983023:GOT983064 GYA983023:GYP983064 HHW983023:HIL983064 HRS983023:HSH983064 IBO983023:ICD983064 ILK983023:ILZ983064 IVG983023:IVV983064 JFC983023:JFR983064 JOY983023:JPN983064 JYU983023:JZJ983064 KIQ983023:KJF983064 KSM983023:KTB983064 LCI983023:LCX983064 LME983023:LMT983064 LWA983023:LWP983064 MFW983023:MGL983064 MPS983023:MQH983064 MZO983023:NAD983064 NJK983023:NJZ983064 NTG983023:NTV983064 ODC983023:ODR983064 OMY983023:ONN983064 OWU983023:OXJ983064 PGQ983023:PHF983064 PQM983023:PRB983064 QAI983023:QAX983064 QKE983023:QKT983064 QUA983023:QUP983064 RDW983023:REL983064 RNS983023:ROH983064 RXO983023:RYD983064 SHK983023:SHZ983064 SRG983023:SRV983064 TBC983023:TBR983064 TKY983023:TLN983064 TUU983023:TVJ983064 UEQ983023:UFF983064 UOM983023:UPB983064 UYI983023:UYX983064 VIE983023:VIT983064 VSA983023:VSP983064 WBW983023:WCL983064 WLS983023:WMH983064 WVO983023:WWD983064 WVO4:WWD25 WLS4:WMH25 WBW4:WCL25 VSA4:VSP25 VIE4:VIT25 UYI4:UYX25 UOM4:UPB25 UEQ4:UFF25 TUU4:TVJ25 TKY4:TLN25 TBC4:TBR25 SRG4:SRV25 SHK4:SHZ25 RXO4:RYD25 RNS4:ROH25 RDW4:REL25 QUA4:QUP25 QKE4:QKT25 QAI4:QAX25 PQM4:PRB25 PGQ4:PHF25 OWU4:OXJ25 OMY4:ONN25 ODC4:ODR25 NTG4:NTV25 NJK4:NJZ25 MZO4:NAD25 MPS4:MQH25 MFW4:MGL25 LWA4:LWP25 LME4:LMT25 LCI4:LCX25 KSM4:KTB25 KIQ4:KJF25 JYU4:JZJ25 JOY4:JPN25 JFC4:JFR25 IVG4:IVV25 ILK4:ILZ25 IBO4:ICD25 HRS4:HSH25 HHW4:HIL25 GYA4:GYP25 GOE4:GOT25 GEI4:GEX25 FUM4:FVB25 FKQ4:FLF25 FAU4:FBJ25 EQY4:ERN25 EHC4:EHR25 DXG4:DXV25 DNK4:DNZ25 DDO4:DED25 CTS4:CUH25 CJW4:CKL25 CAA4:CAP25 BQE4:BQT25 BGI4:BGX25 AWM4:AXB25 AMQ4:ANF25 ACU4:ADJ25 SY4:TN25 JC4:JR25 G4:V25" xr:uid="{00000000-0002-0000-0400-000000000000}">
      <formula1>"0,1,a"</formula1>
    </dataValidation>
    <dataValidation type="whole" allowBlank="1" showInputMessage="1" showErrorMessage="1" error="Niet onderwezen =  0_x000a_Wordt onderwezen = 1" sqref="F2:V2 JB2:JR2 SX2:TN2 ACT2:ADJ2 AMP2:ANF2 AWL2:AXB2 BGH2:BGX2 BQD2:BQT2 BZZ2:CAP2 CJV2:CKL2 CTR2:CUH2 DDN2:DED2 DNJ2:DNZ2 DXF2:DXV2 EHB2:EHR2 EQX2:ERN2 FAT2:FBJ2 FKP2:FLF2 FUL2:FVB2 GEH2:GEX2 GOD2:GOT2 GXZ2:GYP2 HHV2:HIL2 HRR2:HSH2 IBN2:ICD2 ILJ2:ILZ2 IVF2:IVV2 JFB2:JFR2 JOX2:JPN2 JYT2:JZJ2 KIP2:KJF2 KSL2:KTB2 LCH2:LCX2 LMD2:LMT2 LVZ2:LWP2 MFV2:MGL2 MPR2:MQH2 MZN2:NAD2 NJJ2:NJZ2 NTF2:NTV2 ODB2:ODR2 OMX2:ONN2 OWT2:OXJ2 PGP2:PHF2 PQL2:PRB2 QAH2:QAX2 QKD2:QKT2 QTZ2:QUP2 RDV2:REL2 RNR2:ROH2 RXN2:RYD2 SHJ2:SHZ2 SRF2:SRV2 TBB2:TBR2 TKX2:TLN2 TUT2:TVJ2 UEP2:UFF2 UOL2:UPB2 UYH2:UYX2 VID2:VIT2 VRZ2:VSP2 WBV2:WCL2 WLR2:WMH2 WVN2:WWD2 F65517:V65517 JB65517:JR65517 SX65517:TN65517 ACT65517:ADJ65517 AMP65517:ANF65517 AWL65517:AXB65517 BGH65517:BGX65517 BQD65517:BQT65517 BZZ65517:CAP65517 CJV65517:CKL65517 CTR65517:CUH65517 DDN65517:DED65517 DNJ65517:DNZ65517 DXF65517:DXV65517 EHB65517:EHR65517 EQX65517:ERN65517 FAT65517:FBJ65517 FKP65517:FLF65517 FUL65517:FVB65517 GEH65517:GEX65517 GOD65517:GOT65517 GXZ65517:GYP65517 HHV65517:HIL65517 HRR65517:HSH65517 IBN65517:ICD65517 ILJ65517:ILZ65517 IVF65517:IVV65517 JFB65517:JFR65517 JOX65517:JPN65517 JYT65517:JZJ65517 KIP65517:KJF65517 KSL65517:KTB65517 LCH65517:LCX65517 LMD65517:LMT65517 LVZ65517:LWP65517 MFV65517:MGL65517 MPR65517:MQH65517 MZN65517:NAD65517 NJJ65517:NJZ65517 NTF65517:NTV65517 ODB65517:ODR65517 OMX65517:ONN65517 OWT65517:OXJ65517 PGP65517:PHF65517 PQL65517:PRB65517 QAH65517:QAX65517 QKD65517:QKT65517 QTZ65517:QUP65517 RDV65517:REL65517 RNR65517:ROH65517 RXN65517:RYD65517 SHJ65517:SHZ65517 SRF65517:SRV65517 TBB65517:TBR65517 TKX65517:TLN65517 TUT65517:TVJ65517 UEP65517:UFF65517 UOL65517:UPB65517 UYH65517:UYX65517 VID65517:VIT65517 VRZ65517:VSP65517 WBV65517:WCL65517 WLR65517:WMH65517 WVN65517:WWD65517 F131053:V131053 JB131053:JR131053 SX131053:TN131053 ACT131053:ADJ131053 AMP131053:ANF131053 AWL131053:AXB131053 BGH131053:BGX131053 BQD131053:BQT131053 BZZ131053:CAP131053 CJV131053:CKL131053 CTR131053:CUH131053 DDN131053:DED131053 DNJ131053:DNZ131053 DXF131053:DXV131053 EHB131053:EHR131053 EQX131053:ERN131053 FAT131053:FBJ131053 FKP131053:FLF131053 FUL131053:FVB131053 GEH131053:GEX131053 GOD131053:GOT131053 GXZ131053:GYP131053 HHV131053:HIL131053 HRR131053:HSH131053 IBN131053:ICD131053 ILJ131053:ILZ131053 IVF131053:IVV131053 JFB131053:JFR131053 JOX131053:JPN131053 JYT131053:JZJ131053 KIP131053:KJF131053 KSL131053:KTB131053 LCH131053:LCX131053 LMD131053:LMT131053 LVZ131053:LWP131053 MFV131053:MGL131053 MPR131053:MQH131053 MZN131053:NAD131053 NJJ131053:NJZ131053 NTF131053:NTV131053 ODB131053:ODR131053 OMX131053:ONN131053 OWT131053:OXJ131053 PGP131053:PHF131053 PQL131053:PRB131053 QAH131053:QAX131053 QKD131053:QKT131053 QTZ131053:QUP131053 RDV131053:REL131053 RNR131053:ROH131053 RXN131053:RYD131053 SHJ131053:SHZ131053 SRF131053:SRV131053 TBB131053:TBR131053 TKX131053:TLN131053 TUT131053:TVJ131053 UEP131053:UFF131053 UOL131053:UPB131053 UYH131053:UYX131053 VID131053:VIT131053 VRZ131053:VSP131053 WBV131053:WCL131053 WLR131053:WMH131053 WVN131053:WWD131053 F196589:V196589 JB196589:JR196589 SX196589:TN196589 ACT196589:ADJ196589 AMP196589:ANF196589 AWL196589:AXB196589 BGH196589:BGX196589 BQD196589:BQT196589 BZZ196589:CAP196589 CJV196589:CKL196589 CTR196589:CUH196589 DDN196589:DED196589 DNJ196589:DNZ196589 DXF196589:DXV196589 EHB196589:EHR196589 EQX196589:ERN196589 FAT196589:FBJ196589 FKP196589:FLF196589 FUL196589:FVB196589 GEH196589:GEX196589 GOD196589:GOT196589 GXZ196589:GYP196589 HHV196589:HIL196589 HRR196589:HSH196589 IBN196589:ICD196589 ILJ196589:ILZ196589 IVF196589:IVV196589 JFB196589:JFR196589 JOX196589:JPN196589 JYT196589:JZJ196589 KIP196589:KJF196589 KSL196589:KTB196589 LCH196589:LCX196589 LMD196589:LMT196589 LVZ196589:LWP196589 MFV196589:MGL196589 MPR196589:MQH196589 MZN196589:NAD196589 NJJ196589:NJZ196589 NTF196589:NTV196589 ODB196589:ODR196589 OMX196589:ONN196589 OWT196589:OXJ196589 PGP196589:PHF196589 PQL196589:PRB196589 QAH196589:QAX196589 QKD196589:QKT196589 QTZ196589:QUP196589 RDV196589:REL196589 RNR196589:ROH196589 RXN196589:RYD196589 SHJ196589:SHZ196589 SRF196589:SRV196589 TBB196589:TBR196589 TKX196589:TLN196589 TUT196589:TVJ196589 UEP196589:UFF196589 UOL196589:UPB196589 UYH196589:UYX196589 VID196589:VIT196589 VRZ196589:VSP196589 WBV196589:WCL196589 WLR196589:WMH196589 WVN196589:WWD196589 F262125:V262125 JB262125:JR262125 SX262125:TN262125 ACT262125:ADJ262125 AMP262125:ANF262125 AWL262125:AXB262125 BGH262125:BGX262125 BQD262125:BQT262125 BZZ262125:CAP262125 CJV262125:CKL262125 CTR262125:CUH262125 DDN262125:DED262125 DNJ262125:DNZ262125 DXF262125:DXV262125 EHB262125:EHR262125 EQX262125:ERN262125 FAT262125:FBJ262125 FKP262125:FLF262125 FUL262125:FVB262125 GEH262125:GEX262125 GOD262125:GOT262125 GXZ262125:GYP262125 HHV262125:HIL262125 HRR262125:HSH262125 IBN262125:ICD262125 ILJ262125:ILZ262125 IVF262125:IVV262125 JFB262125:JFR262125 JOX262125:JPN262125 JYT262125:JZJ262125 KIP262125:KJF262125 KSL262125:KTB262125 LCH262125:LCX262125 LMD262125:LMT262125 LVZ262125:LWP262125 MFV262125:MGL262125 MPR262125:MQH262125 MZN262125:NAD262125 NJJ262125:NJZ262125 NTF262125:NTV262125 ODB262125:ODR262125 OMX262125:ONN262125 OWT262125:OXJ262125 PGP262125:PHF262125 PQL262125:PRB262125 QAH262125:QAX262125 QKD262125:QKT262125 QTZ262125:QUP262125 RDV262125:REL262125 RNR262125:ROH262125 RXN262125:RYD262125 SHJ262125:SHZ262125 SRF262125:SRV262125 TBB262125:TBR262125 TKX262125:TLN262125 TUT262125:TVJ262125 UEP262125:UFF262125 UOL262125:UPB262125 UYH262125:UYX262125 VID262125:VIT262125 VRZ262125:VSP262125 WBV262125:WCL262125 WLR262125:WMH262125 WVN262125:WWD262125 F327661:V327661 JB327661:JR327661 SX327661:TN327661 ACT327661:ADJ327661 AMP327661:ANF327661 AWL327661:AXB327661 BGH327661:BGX327661 BQD327661:BQT327661 BZZ327661:CAP327661 CJV327661:CKL327661 CTR327661:CUH327661 DDN327661:DED327661 DNJ327661:DNZ327661 DXF327661:DXV327661 EHB327661:EHR327661 EQX327661:ERN327661 FAT327661:FBJ327661 FKP327661:FLF327661 FUL327661:FVB327661 GEH327661:GEX327661 GOD327661:GOT327661 GXZ327661:GYP327661 HHV327661:HIL327661 HRR327661:HSH327661 IBN327661:ICD327661 ILJ327661:ILZ327661 IVF327661:IVV327661 JFB327661:JFR327661 JOX327661:JPN327661 JYT327661:JZJ327661 KIP327661:KJF327661 KSL327661:KTB327661 LCH327661:LCX327661 LMD327661:LMT327661 LVZ327661:LWP327661 MFV327661:MGL327661 MPR327661:MQH327661 MZN327661:NAD327661 NJJ327661:NJZ327661 NTF327661:NTV327661 ODB327661:ODR327661 OMX327661:ONN327661 OWT327661:OXJ327661 PGP327661:PHF327661 PQL327661:PRB327661 QAH327661:QAX327661 QKD327661:QKT327661 QTZ327661:QUP327661 RDV327661:REL327661 RNR327661:ROH327661 RXN327661:RYD327661 SHJ327661:SHZ327661 SRF327661:SRV327661 TBB327661:TBR327661 TKX327661:TLN327661 TUT327661:TVJ327661 UEP327661:UFF327661 UOL327661:UPB327661 UYH327661:UYX327661 VID327661:VIT327661 VRZ327661:VSP327661 WBV327661:WCL327661 WLR327661:WMH327661 WVN327661:WWD327661 F393197:V393197 JB393197:JR393197 SX393197:TN393197 ACT393197:ADJ393197 AMP393197:ANF393197 AWL393197:AXB393197 BGH393197:BGX393197 BQD393197:BQT393197 BZZ393197:CAP393197 CJV393197:CKL393197 CTR393197:CUH393197 DDN393197:DED393197 DNJ393197:DNZ393197 DXF393197:DXV393197 EHB393197:EHR393197 EQX393197:ERN393197 FAT393197:FBJ393197 FKP393197:FLF393197 FUL393197:FVB393197 GEH393197:GEX393197 GOD393197:GOT393197 GXZ393197:GYP393197 HHV393197:HIL393197 HRR393197:HSH393197 IBN393197:ICD393197 ILJ393197:ILZ393197 IVF393197:IVV393197 JFB393197:JFR393197 JOX393197:JPN393197 JYT393197:JZJ393197 KIP393197:KJF393197 KSL393197:KTB393197 LCH393197:LCX393197 LMD393197:LMT393197 LVZ393197:LWP393197 MFV393197:MGL393197 MPR393197:MQH393197 MZN393197:NAD393197 NJJ393197:NJZ393197 NTF393197:NTV393197 ODB393197:ODR393197 OMX393197:ONN393197 OWT393197:OXJ393197 PGP393197:PHF393197 PQL393197:PRB393197 QAH393197:QAX393197 QKD393197:QKT393197 QTZ393197:QUP393197 RDV393197:REL393197 RNR393197:ROH393197 RXN393197:RYD393197 SHJ393197:SHZ393197 SRF393197:SRV393197 TBB393197:TBR393197 TKX393197:TLN393197 TUT393197:TVJ393197 UEP393197:UFF393197 UOL393197:UPB393197 UYH393197:UYX393197 VID393197:VIT393197 VRZ393197:VSP393197 WBV393197:WCL393197 WLR393197:WMH393197 WVN393197:WWD393197 F458733:V458733 JB458733:JR458733 SX458733:TN458733 ACT458733:ADJ458733 AMP458733:ANF458733 AWL458733:AXB458733 BGH458733:BGX458733 BQD458733:BQT458733 BZZ458733:CAP458733 CJV458733:CKL458733 CTR458733:CUH458733 DDN458733:DED458733 DNJ458733:DNZ458733 DXF458733:DXV458733 EHB458733:EHR458733 EQX458733:ERN458733 FAT458733:FBJ458733 FKP458733:FLF458733 FUL458733:FVB458733 GEH458733:GEX458733 GOD458733:GOT458733 GXZ458733:GYP458733 HHV458733:HIL458733 HRR458733:HSH458733 IBN458733:ICD458733 ILJ458733:ILZ458733 IVF458733:IVV458733 JFB458733:JFR458733 JOX458733:JPN458733 JYT458733:JZJ458733 KIP458733:KJF458733 KSL458733:KTB458733 LCH458733:LCX458733 LMD458733:LMT458733 LVZ458733:LWP458733 MFV458733:MGL458733 MPR458733:MQH458733 MZN458733:NAD458733 NJJ458733:NJZ458733 NTF458733:NTV458733 ODB458733:ODR458733 OMX458733:ONN458733 OWT458733:OXJ458733 PGP458733:PHF458733 PQL458733:PRB458733 QAH458733:QAX458733 QKD458733:QKT458733 QTZ458733:QUP458733 RDV458733:REL458733 RNR458733:ROH458733 RXN458733:RYD458733 SHJ458733:SHZ458733 SRF458733:SRV458733 TBB458733:TBR458733 TKX458733:TLN458733 TUT458733:TVJ458733 UEP458733:UFF458733 UOL458733:UPB458733 UYH458733:UYX458733 VID458733:VIT458733 VRZ458733:VSP458733 WBV458733:WCL458733 WLR458733:WMH458733 WVN458733:WWD458733 F524269:V524269 JB524269:JR524269 SX524269:TN524269 ACT524269:ADJ524269 AMP524269:ANF524269 AWL524269:AXB524269 BGH524269:BGX524269 BQD524269:BQT524269 BZZ524269:CAP524269 CJV524269:CKL524269 CTR524269:CUH524269 DDN524269:DED524269 DNJ524269:DNZ524269 DXF524269:DXV524269 EHB524269:EHR524269 EQX524269:ERN524269 FAT524269:FBJ524269 FKP524269:FLF524269 FUL524269:FVB524269 GEH524269:GEX524269 GOD524269:GOT524269 GXZ524269:GYP524269 HHV524269:HIL524269 HRR524269:HSH524269 IBN524269:ICD524269 ILJ524269:ILZ524269 IVF524269:IVV524269 JFB524269:JFR524269 JOX524269:JPN524269 JYT524269:JZJ524269 KIP524269:KJF524269 KSL524269:KTB524269 LCH524269:LCX524269 LMD524269:LMT524269 LVZ524269:LWP524269 MFV524269:MGL524269 MPR524269:MQH524269 MZN524269:NAD524269 NJJ524269:NJZ524269 NTF524269:NTV524269 ODB524269:ODR524269 OMX524269:ONN524269 OWT524269:OXJ524269 PGP524269:PHF524269 PQL524269:PRB524269 QAH524269:QAX524269 QKD524269:QKT524269 QTZ524269:QUP524269 RDV524269:REL524269 RNR524269:ROH524269 RXN524269:RYD524269 SHJ524269:SHZ524269 SRF524269:SRV524269 TBB524269:TBR524269 TKX524269:TLN524269 TUT524269:TVJ524269 UEP524269:UFF524269 UOL524269:UPB524269 UYH524269:UYX524269 VID524269:VIT524269 VRZ524269:VSP524269 WBV524269:WCL524269 WLR524269:WMH524269 WVN524269:WWD524269 F589805:V589805 JB589805:JR589805 SX589805:TN589805 ACT589805:ADJ589805 AMP589805:ANF589805 AWL589805:AXB589805 BGH589805:BGX589805 BQD589805:BQT589805 BZZ589805:CAP589805 CJV589805:CKL589805 CTR589805:CUH589805 DDN589805:DED589805 DNJ589805:DNZ589805 DXF589805:DXV589805 EHB589805:EHR589805 EQX589805:ERN589805 FAT589805:FBJ589805 FKP589805:FLF589805 FUL589805:FVB589805 GEH589805:GEX589805 GOD589805:GOT589805 GXZ589805:GYP589805 HHV589805:HIL589805 HRR589805:HSH589805 IBN589805:ICD589805 ILJ589805:ILZ589805 IVF589805:IVV589805 JFB589805:JFR589805 JOX589805:JPN589805 JYT589805:JZJ589805 KIP589805:KJF589805 KSL589805:KTB589805 LCH589805:LCX589805 LMD589805:LMT589805 LVZ589805:LWP589805 MFV589805:MGL589805 MPR589805:MQH589805 MZN589805:NAD589805 NJJ589805:NJZ589805 NTF589805:NTV589805 ODB589805:ODR589805 OMX589805:ONN589805 OWT589805:OXJ589805 PGP589805:PHF589805 PQL589805:PRB589805 QAH589805:QAX589805 QKD589805:QKT589805 QTZ589805:QUP589805 RDV589805:REL589805 RNR589805:ROH589805 RXN589805:RYD589805 SHJ589805:SHZ589805 SRF589805:SRV589805 TBB589805:TBR589805 TKX589805:TLN589805 TUT589805:TVJ589805 UEP589805:UFF589805 UOL589805:UPB589805 UYH589805:UYX589805 VID589805:VIT589805 VRZ589805:VSP589805 WBV589805:WCL589805 WLR589805:WMH589805 WVN589805:WWD589805 F655341:V655341 JB655341:JR655341 SX655341:TN655341 ACT655341:ADJ655341 AMP655341:ANF655341 AWL655341:AXB655341 BGH655341:BGX655341 BQD655341:BQT655341 BZZ655341:CAP655341 CJV655341:CKL655341 CTR655341:CUH655341 DDN655341:DED655341 DNJ655341:DNZ655341 DXF655341:DXV655341 EHB655341:EHR655341 EQX655341:ERN655341 FAT655341:FBJ655341 FKP655341:FLF655341 FUL655341:FVB655341 GEH655341:GEX655341 GOD655341:GOT655341 GXZ655341:GYP655341 HHV655341:HIL655341 HRR655341:HSH655341 IBN655341:ICD655341 ILJ655341:ILZ655341 IVF655341:IVV655341 JFB655341:JFR655341 JOX655341:JPN655341 JYT655341:JZJ655341 KIP655341:KJF655341 KSL655341:KTB655341 LCH655341:LCX655341 LMD655341:LMT655341 LVZ655341:LWP655341 MFV655341:MGL655341 MPR655341:MQH655341 MZN655341:NAD655341 NJJ655341:NJZ655341 NTF655341:NTV655341 ODB655341:ODR655341 OMX655341:ONN655341 OWT655341:OXJ655341 PGP655341:PHF655341 PQL655341:PRB655341 QAH655341:QAX655341 QKD655341:QKT655341 QTZ655341:QUP655341 RDV655341:REL655341 RNR655341:ROH655341 RXN655341:RYD655341 SHJ655341:SHZ655341 SRF655341:SRV655341 TBB655341:TBR655341 TKX655341:TLN655341 TUT655341:TVJ655341 UEP655341:UFF655341 UOL655341:UPB655341 UYH655341:UYX655341 VID655341:VIT655341 VRZ655341:VSP655341 WBV655341:WCL655341 WLR655341:WMH655341 WVN655341:WWD655341 F720877:V720877 JB720877:JR720877 SX720877:TN720877 ACT720877:ADJ720877 AMP720877:ANF720877 AWL720877:AXB720877 BGH720877:BGX720877 BQD720877:BQT720877 BZZ720877:CAP720877 CJV720877:CKL720877 CTR720877:CUH720877 DDN720877:DED720877 DNJ720877:DNZ720877 DXF720877:DXV720877 EHB720877:EHR720877 EQX720877:ERN720877 FAT720877:FBJ720877 FKP720877:FLF720877 FUL720877:FVB720877 GEH720877:GEX720877 GOD720877:GOT720877 GXZ720877:GYP720877 HHV720877:HIL720877 HRR720877:HSH720877 IBN720877:ICD720877 ILJ720877:ILZ720877 IVF720877:IVV720877 JFB720877:JFR720877 JOX720877:JPN720877 JYT720877:JZJ720877 KIP720877:KJF720877 KSL720877:KTB720877 LCH720877:LCX720877 LMD720877:LMT720877 LVZ720877:LWP720877 MFV720877:MGL720877 MPR720877:MQH720877 MZN720877:NAD720877 NJJ720877:NJZ720877 NTF720877:NTV720877 ODB720877:ODR720877 OMX720877:ONN720877 OWT720877:OXJ720877 PGP720877:PHF720877 PQL720877:PRB720877 QAH720877:QAX720877 QKD720877:QKT720877 QTZ720877:QUP720877 RDV720877:REL720877 RNR720877:ROH720877 RXN720877:RYD720877 SHJ720877:SHZ720877 SRF720877:SRV720877 TBB720877:TBR720877 TKX720877:TLN720877 TUT720877:TVJ720877 UEP720877:UFF720877 UOL720877:UPB720877 UYH720877:UYX720877 VID720877:VIT720877 VRZ720877:VSP720877 WBV720877:WCL720877 WLR720877:WMH720877 WVN720877:WWD720877 F786413:V786413 JB786413:JR786413 SX786413:TN786413 ACT786413:ADJ786413 AMP786413:ANF786413 AWL786413:AXB786413 BGH786413:BGX786413 BQD786413:BQT786413 BZZ786413:CAP786413 CJV786413:CKL786413 CTR786413:CUH786413 DDN786413:DED786413 DNJ786413:DNZ786413 DXF786413:DXV786413 EHB786413:EHR786413 EQX786413:ERN786413 FAT786413:FBJ786413 FKP786413:FLF786413 FUL786413:FVB786413 GEH786413:GEX786413 GOD786413:GOT786413 GXZ786413:GYP786413 HHV786413:HIL786413 HRR786413:HSH786413 IBN786413:ICD786413 ILJ786413:ILZ786413 IVF786413:IVV786413 JFB786413:JFR786413 JOX786413:JPN786413 JYT786413:JZJ786413 KIP786413:KJF786413 KSL786413:KTB786413 LCH786413:LCX786413 LMD786413:LMT786413 LVZ786413:LWP786413 MFV786413:MGL786413 MPR786413:MQH786413 MZN786413:NAD786413 NJJ786413:NJZ786413 NTF786413:NTV786413 ODB786413:ODR786413 OMX786413:ONN786413 OWT786413:OXJ786413 PGP786413:PHF786413 PQL786413:PRB786413 QAH786413:QAX786413 QKD786413:QKT786413 QTZ786413:QUP786413 RDV786413:REL786413 RNR786413:ROH786413 RXN786413:RYD786413 SHJ786413:SHZ786413 SRF786413:SRV786413 TBB786413:TBR786413 TKX786413:TLN786413 TUT786413:TVJ786413 UEP786413:UFF786413 UOL786413:UPB786413 UYH786413:UYX786413 VID786413:VIT786413 VRZ786413:VSP786413 WBV786413:WCL786413 WLR786413:WMH786413 WVN786413:WWD786413 F851949:V851949 JB851949:JR851949 SX851949:TN851949 ACT851949:ADJ851949 AMP851949:ANF851949 AWL851949:AXB851949 BGH851949:BGX851949 BQD851949:BQT851949 BZZ851949:CAP851949 CJV851949:CKL851949 CTR851949:CUH851949 DDN851949:DED851949 DNJ851949:DNZ851949 DXF851949:DXV851949 EHB851949:EHR851949 EQX851949:ERN851949 FAT851949:FBJ851949 FKP851949:FLF851949 FUL851949:FVB851949 GEH851949:GEX851949 GOD851949:GOT851949 GXZ851949:GYP851949 HHV851949:HIL851949 HRR851949:HSH851949 IBN851949:ICD851949 ILJ851949:ILZ851949 IVF851949:IVV851949 JFB851949:JFR851949 JOX851949:JPN851949 JYT851949:JZJ851949 KIP851949:KJF851949 KSL851949:KTB851949 LCH851949:LCX851949 LMD851949:LMT851949 LVZ851949:LWP851949 MFV851949:MGL851949 MPR851949:MQH851949 MZN851949:NAD851949 NJJ851949:NJZ851949 NTF851949:NTV851949 ODB851949:ODR851949 OMX851949:ONN851949 OWT851949:OXJ851949 PGP851949:PHF851949 PQL851949:PRB851949 QAH851949:QAX851949 QKD851949:QKT851949 QTZ851949:QUP851949 RDV851949:REL851949 RNR851949:ROH851949 RXN851949:RYD851949 SHJ851949:SHZ851949 SRF851949:SRV851949 TBB851949:TBR851949 TKX851949:TLN851949 TUT851949:TVJ851949 UEP851949:UFF851949 UOL851949:UPB851949 UYH851949:UYX851949 VID851949:VIT851949 VRZ851949:VSP851949 WBV851949:WCL851949 WLR851949:WMH851949 WVN851949:WWD851949 F917485:V917485 JB917485:JR917485 SX917485:TN917485 ACT917485:ADJ917485 AMP917485:ANF917485 AWL917485:AXB917485 BGH917485:BGX917485 BQD917485:BQT917485 BZZ917485:CAP917485 CJV917485:CKL917485 CTR917485:CUH917485 DDN917485:DED917485 DNJ917485:DNZ917485 DXF917485:DXV917485 EHB917485:EHR917485 EQX917485:ERN917485 FAT917485:FBJ917485 FKP917485:FLF917485 FUL917485:FVB917485 GEH917485:GEX917485 GOD917485:GOT917485 GXZ917485:GYP917485 HHV917485:HIL917485 HRR917485:HSH917485 IBN917485:ICD917485 ILJ917485:ILZ917485 IVF917485:IVV917485 JFB917485:JFR917485 JOX917485:JPN917485 JYT917485:JZJ917485 KIP917485:KJF917485 KSL917485:KTB917485 LCH917485:LCX917485 LMD917485:LMT917485 LVZ917485:LWP917485 MFV917485:MGL917485 MPR917485:MQH917485 MZN917485:NAD917485 NJJ917485:NJZ917485 NTF917485:NTV917485 ODB917485:ODR917485 OMX917485:ONN917485 OWT917485:OXJ917485 PGP917485:PHF917485 PQL917485:PRB917485 QAH917485:QAX917485 QKD917485:QKT917485 QTZ917485:QUP917485 RDV917485:REL917485 RNR917485:ROH917485 RXN917485:RYD917485 SHJ917485:SHZ917485 SRF917485:SRV917485 TBB917485:TBR917485 TKX917485:TLN917485 TUT917485:TVJ917485 UEP917485:UFF917485 UOL917485:UPB917485 UYH917485:UYX917485 VID917485:VIT917485 VRZ917485:VSP917485 WBV917485:WCL917485 WLR917485:WMH917485 WVN917485:WWD917485 F983021:V983021 JB983021:JR983021 SX983021:TN983021 ACT983021:ADJ983021 AMP983021:ANF983021 AWL983021:AXB983021 BGH983021:BGX983021 BQD983021:BQT983021 BZZ983021:CAP983021 CJV983021:CKL983021 CTR983021:CUH983021 DDN983021:DED983021 DNJ983021:DNZ983021 DXF983021:DXV983021 EHB983021:EHR983021 EQX983021:ERN983021 FAT983021:FBJ983021 FKP983021:FLF983021 FUL983021:FVB983021 GEH983021:GEX983021 GOD983021:GOT983021 GXZ983021:GYP983021 HHV983021:HIL983021 HRR983021:HSH983021 IBN983021:ICD983021 ILJ983021:ILZ983021 IVF983021:IVV983021 JFB983021:JFR983021 JOX983021:JPN983021 JYT983021:JZJ983021 KIP983021:KJF983021 KSL983021:KTB983021 LCH983021:LCX983021 LMD983021:LMT983021 LVZ983021:LWP983021 MFV983021:MGL983021 MPR983021:MQH983021 MZN983021:NAD983021 NJJ983021:NJZ983021 NTF983021:NTV983021 ODB983021:ODR983021 OMX983021:ONN983021 OWT983021:OXJ983021 PGP983021:PHF983021 PQL983021:PRB983021 QAH983021:QAX983021 QKD983021:QKT983021 QTZ983021:QUP983021 RDV983021:REL983021 RNR983021:ROH983021 RXN983021:RYD983021 SHJ983021:SHZ983021 SRF983021:SRV983021 TBB983021:TBR983021 TKX983021:TLN983021 TUT983021:TVJ983021 UEP983021:UFF983021 UOL983021:UPB983021 UYH983021:UYX983021 VID983021:VIT983021 VRZ983021:VSP983021 WBV983021:WCL983021 WLR983021:WMH983021 WVN983021:WWD983021 K65561:V65561 JG65561:JR65561 TC65561:TN65561 ACY65561:ADJ65561 AMU65561:ANF65561 AWQ65561:AXB65561 BGM65561:BGX65561 BQI65561:BQT65561 CAE65561:CAP65561 CKA65561:CKL65561 CTW65561:CUH65561 DDS65561:DED65561 DNO65561:DNZ65561 DXK65561:DXV65561 EHG65561:EHR65561 ERC65561:ERN65561 FAY65561:FBJ65561 FKU65561:FLF65561 FUQ65561:FVB65561 GEM65561:GEX65561 GOI65561:GOT65561 GYE65561:GYP65561 HIA65561:HIL65561 HRW65561:HSH65561 IBS65561:ICD65561 ILO65561:ILZ65561 IVK65561:IVV65561 JFG65561:JFR65561 JPC65561:JPN65561 JYY65561:JZJ65561 KIU65561:KJF65561 KSQ65561:KTB65561 LCM65561:LCX65561 LMI65561:LMT65561 LWE65561:LWP65561 MGA65561:MGL65561 MPW65561:MQH65561 MZS65561:NAD65561 NJO65561:NJZ65561 NTK65561:NTV65561 ODG65561:ODR65561 ONC65561:ONN65561 OWY65561:OXJ65561 PGU65561:PHF65561 PQQ65561:PRB65561 QAM65561:QAX65561 QKI65561:QKT65561 QUE65561:QUP65561 REA65561:REL65561 RNW65561:ROH65561 RXS65561:RYD65561 SHO65561:SHZ65561 SRK65561:SRV65561 TBG65561:TBR65561 TLC65561:TLN65561 TUY65561:TVJ65561 UEU65561:UFF65561 UOQ65561:UPB65561 UYM65561:UYX65561 VII65561:VIT65561 VSE65561:VSP65561 WCA65561:WCL65561 WLW65561:WMH65561 WVS65561:WWD65561 K131097:V131097 JG131097:JR131097 TC131097:TN131097 ACY131097:ADJ131097 AMU131097:ANF131097 AWQ131097:AXB131097 BGM131097:BGX131097 BQI131097:BQT131097 CAE131097:CAP131097 CKA131097:CKL131097 CTW131097:CUH131097 DDS131097:DED131097 DNO131097:DNZ131097 DXK131097:DXV131097 EHG131097:EHR131097 ERC131097:ERN131097 FAY131097:FBJ131097 FKU131097:FLF131097 FUQ131097:FVB131097 GEM131097:GEX131097 GOI131097:GOT131097 GYE131097:GYP131097 HIA131097:HIL131097 HRW131097:HSH131097 IBS131097:ICD131097 ILO131097:ILZ131097 IVK131097:IVV131097 JFG131097:JFR131097 JPC131097:JPN131097 JYY131097:JZJ131097 KIU131097:KJF131097 KSQ131097:KTB131097 LCM131097:LCX131097 LMI131097:LMT131097 LWE131097:LWP131097 MGA131097:MGL131097 MPW131097:MQH131097 MZS131097:NAD131097 NJO131097:NJZ131097 NTK131097:NTV131097 ODG131097:ODR131097 ONC131097:ONN131097 OWY131097:OXJ131097 PGU131097:PHF131097 PQQ131097:PRB131097 QAM131097:QAX131097 QKI131097:QKT131097 QUE131097:QUP131097 REA131097:REL131097 RNW131097:ROH131097 RXS131097:RYD131097 SHO131097:SHZ131097 SRK131097:SRV131097 TBG131097:TBR131097 TLC131097:TLN131097 TUY131097:TVJ131097 UEU131097:UFF131097 UOQ131097:UPB131097 UYM131097:UYX131097 VII131097:VIT131097 VSE131097:VSP131097 WCA131097:WCL131097 WLW131097:WMH131097 WVS131097:WWD131097 K196633:V196633 JG196633:JR196633 TC196633:TN196633 ACY196633:ADJ196633 AMU196633:ANF196633 AWQ196633:AXB196633 BGM196633:BGX196633 BQI196633:BQT196633 CAE196633:CAP196633 CKA196633:CKL196633 CTW196633:CUH196633 DDS196633:DED196633 DNO196633:DNZ196633 DXK196633:DXV196633 EHG196633:EHR196633 ERC196633:ERN196633 FAY196633:FBJ196633 FKU196633:FLF196633 FUQ196633:FVB196633 GEM196633:GEX196633 GOI196633:GOT196633 GYE196633:GYP196633 HIA196633:HIL196633 HRW196633:HSH196633 IBS196633:ICD196633 ILO196633:ILZ196633 IVK196633:IVV196633 JFG196633:JFR196633 JPC196633:JPN196633 JYY196633:JZJ196633 KIU196633:KJF196633 KSQ196633:KTB196633 LCM196633:LCX196633 LMI196633:LMT196633 LWE196633:LWP196633 MGA196633:MGL196633 MPW196633:MQH196633 MZS196633:NAD196633 NJO196633:NJZ196633 NTK196633:NTV196633 ODG196633:ODR196633 ONC196633:ONN196633 OWY196633:OXJ196633 PGU196633:PHF196633 PQQ196633:PRB196633 QAM196633:QAX196633 QKI196633:QKT196633 QUE196633:QUP196633 REA196633:REL196633 RNW196633:ROH196633 RXS196633:RYD196633 SHO196633:SHZ196633 SRK196633:SRV196633 TBG196633:TBR196633 TLC196633:TLN196633 TUY196633:TVJ196633 UEU196633:UFF196633 UOQ196633:UPB196633 UYM196633:UYX196633 VII196633:VIT196633 VSE196633:VSP196633 WCA196633:WCL196633 WLW196633:WMH196633 WVS196633:WWD196633 K262169:V262169 JG262169:JR262169 TC262169:TN262169 ACY262169:ADJ262169 AMU262169:ANF262169 AWQ262169:AXB262169 BGM262169:BGX262169 BQI262169:BQT262169 CAE262169:CAP262169 CKA262169:CKL262169 CTW262169:CUH262169 DDS262169:DED262169 DNO262169:DNZ262169 DXK262169:DXV262169 EHG262169:EHR262169 ERC262169:ERN262169 FAY262169:FBJ262169 FKU262169:FLF262169 FUQ262169:FVB262169 GEM262169:GEX262169 GOI262169:GOT262169 GYE262169:GYP262169 HIA262169:HIL262169 HRW262169:HSH262169 IBS262169:ICD262169 ILO262169:ILZ262169 IVK262169:IVV262169 JFG262169:JFR262169 JPC262169:JPN262169 JYY262169:JZJ262169 KIU262169:KJF262169 KSQ262169:KTB262169 LCM262169:LCX262169 LMI262169:LMT262169 LWE262169:LWP262169 MGA262169:MGL262169 MPW262169:MQH262169 MZS262169:NAD262169 NJO262169:NJZ262169 NTK262169:NTV262169 ODG262169:ODR262169 ONC262169:ONN262169 OWY262169:OXJ262169 PGU262169:PHF262169 PQQ262169:PRB262169 QAM262169:QAX262169 QKI262169:QKT262169 QUE262169:QUP262169 REA262169:REL262169 RNW262169:ROH262169 RXS262169:RYD262169 SHO262169:SHZ262169 SRK262169:SRV262169 TBG262169:TBR262169 TLC262169:TLN262169 TUY262169:TVJ262169 UEU262169:UFF262169 UOQ262169:UPB262169 UYM262169:UYX262169 VII262169:VIT262169 VSE262169:VSP262169 WCA262169:WCL262169 WLW262169:WMH262169 WVS262169:WWD262169 K327705:V327705 JG327705:JR327705 TC327705:TN327705 ACY327705:ADJ327705 AMU327705:ANF327705 AWQ327705:AXB327705 BGM327705:BGX327705 BQI327705:BQT327705 CAE327705:CAP327705 CKA327705:CKL327705 CTW327705:CUH327705 DDS327705:DED327705 DNO327705:DNZ327705 DXK327705:DXV327705 EHG327705:EHR327705 ERC327705:ERN327705 FAY327705:FBJ327705 FKU327705:FLF327705 FUQ327705:FVB327705 GEM327705:GEX327705 GOI327705:GOT327705 GYE327705:GYP327705 HIA327705:HIL327705 HRW327705:HSH327705 IBS327705:ICD327705 ILO327705:ILZ327705 IVK327705:IVV327705 JFG327705:JFR327705 JPC327705:JPN327705 JYY327705:JZJ327705 KIU327705:KJF327705 KSQ327705:KTB327705 LCM327705:LCX327705 LMI327705:LMT327705 LWE327705:LWP327705 MGA327705:MGL327705 MPW327705:MQH327705 MZS327705:NAD327705 NJO327705:NJZ327705 NTK327705:NTV327705 ODG327705:ODR327705 ONC327705:ONN327705 OWY327705:OXJ327705 PGU327705:PHF327705 PQQ327705:PRB327705 QAM327705:QAX327705 QKI327705:QKT327705 QUE327705:QUP327705 REA327705:REL327705 RNW327705:ROH327705 RXS327705:RYD327705 SHO327705:SHZ327705 SRK327705:SRV327705 TBG327705:TBR327705 TLC327705:TLN327705 TUY327705:TVJ327705 UEU327705:UFF327705 UOQ327705:UPB327705 UYM327705:UYX327705 VII327705:VIT327705 VSE327705:VSP327705 WCA327705:WCL327705 WLW327705:WMH327705 WVS327705:WWD327705 K393241:V393241 JG393241:JR393241 TC393241:TN393241 ACY393241:ADJ393241 AMU393241:ANF393241 AWQ393241:AXB393241 BGM393241:BGX393241 BQI393241:BQT393241 CAE393241:CAP393241 CKA393241:CKL393241 CTW393241:CUH393241 DDS393241:DED393241 DNO393241:DNZ393241 DXK393241:DXV393241 EHG393241:EHR393241 ERC393241:ERN393241 FAY393241:FBJ393241 FKU393241:FLF393241 FUQ393241:FVB393241 GEM393241:GEX393241 GOI393241:GOT393241 GYE393241:GYP393241 HIA393241:HIL393241 HRW393241:HSH393241 IBS393241:ICD393241 ILO393241:ILZ393241 IVK393241:IVV393241 JFG393241:JFR393241 JPC393241:JPN393241 JYY393241:JZJ393241 KIU393241:KJF393241 KSQ393241:KTB393241 LCM393241:LCX393241 LMI393241:LMT393241 LWE393241:LWP393241 MGA393241:MGL393241 MPW393241:MQH393241 MZS393241:NAD393241 NJO393241:NJZ393241 NTK393241:NTV393241 ODG393241:ODR393241 ONC393241:ONN393241 OWY393241:OXJ393241 PGU393241:PHF393241 PQQ393241:PRB393241 QAM393241:QAX393241 QKI393241:QKT393241 QUE393241:QUP393241 REA393241:REL393241 RNW393241:ROH393241 RXS393241:RYD393241 SHO393241:SHZ393241 SRK393241:SRV393241 TBG393241:TBR393241 TLC393241:TLN393241 TUY393241:TVJ393241 UEU393241:UFF393241 UOQ393241:UPB393241 UYM393241:UYX393241 VII393241:VIT393241 VSE393241:VSP393241 WCA393241:WCL393241 WLW393241:WMH393241 WVS393241:WWD393241 K458777:V458777 JG458777:JR458777 TC458777:TN458777 ACY458777:ADJ458777 AMU458777:ANF458777 AWQ458777:AXB458777 BGM458777:BGX458777 BQI458777:BQT458777 CAE458777:CAP458777 CKA458777:CKL458777 CTW458777:CUH458777 DDS458777:DED458777 DNO458777:DNZ458777 DXK458777:DXV458777 EHG458777:EHR458777 ERC458777:ERN458777 FAY458777:FBJ458777 FKU458777:FLF458777 FUQ458777:FVB458777 GEM458777:GEX458777 GOI458777:GOT458777 GYE458777:GYP458777 HIA458777:HIL458777 HRW458777:HSH458777 IBS458777:ICD458777 ILO458777:ILZ458777 IVK458777:IVV458777 JFG458777:JFR458777 JPC458777:JPN458777 JYY458777:JZJ458777 KIU458777:KJF458777 KSQ458777:KTB458777 LCM458777:LCX458777 LMI458777:LMT458777 LWE458777:LWP458777 MGA458777:MGL458777 MPW458777:MQH458777 MZS458777:NAD458777 NJO458777:NJZ458777 NTK458777:NTV458777 ODG458777:ODR458777 ONC458777:ONN458777 OWY458777:OXJ458777 PGU458777:PHF458777 PQQ458777:PRB458777 QAM458777:QAX458777 QKI458777:QKT458777 QUE458777:QUP458777 REA458777:REL458777 RNW458777:ROH458777 RXS458777:RYD458777 SHO458777:SHZ458777 SRK458777:SRV458777 TBG458777:TBR458777 TLC458777:TLN458777 TUY458777:TVJ458777 UEU458777:UFF458777 UOQ458777:UPB458777 UYM458777:UYX458777 VII458777:VIT458777 VSE458777:VSP458777 WCA458777:WCL458777 WLW458777:WMH458777 WVS458777:WWD458777 K524313:V524313 JG524313:JR524313 TC524313:TN524313 ACY524313:ADJ524313 AMU524313:ANF524313 AWQ524313:AXB524313 BGM524313:BGX524313 BQI524313:BQT524313 CAE524313:CAP524313 CKA524313:CKL524313 CTW524313:CUH524313 DDS524313:DED524313 DNO524313:DNZ524313 DXK524313:DXV524313 EHG524313:EHR524313 ERC524313:ERN524313 FAY524313:FBJ524313 FKU524313:FLF524313 FUQ524313:FVB524313 GEM524313:GEX524313 GOI524313:GOT524313 GYE524313:GYP524313 HIA524313:HIL524313 HRW524313:HSH524313 IBS524313:ICD524313 ILO524313:ILZ524313 IVK524313:IVV524313 JFG524313:JFR524313 JPC524313:JPN524313 JYY524313:JZJ524313 KIU524313:KJF524313 KSQ524313:KTB524313 LCM524313:LCX524313 LMI524313:LMT524313 LWE524313:LWP524313 MGA524313:MGL524313 MPW524313:MQH524313 MZS524313:NAD524313 NJO524313:NJZ524313 NTK524313:NTV524313 ODG524313:ODR524313 ONC524313:ONN524313 OWY524313:OXJ524313 PGU524313:PHF524313 PQQ524313:PRB524313 QAM524313:QAX524313 QKI524313:QKT524313 QUE524313:QUP524313 REA524313:REL524313 RNW524313:ROH524313 RXS524313:RYD524313 SHO524313:SHZ524313 SRK524313:SRV524313 TBG524313:TBR524313 TLC524313:TLN524313 TUY524313:TVJ524313 UEU524313:UFF524313 UOQ524313:UPB524313 UYM524313:UYX524313 VII524313:VIT524313 VSE524313:VSP524313 WCA524313:WCL524313 WLW524313:WMH524313 WVS524313:WWD524313 K589849:V589849 JG589849:JR589849 TC589849:TN589849 ACY589849:ADJ589849 AMU589849:ANF589849 AWQ589849:AXB589849 BGM589849:BGX589849 BQI589849:BQT589849 CAE589849:CAP589849 CKA589849:CKL589849 CTW589849:CUH589849 DDS589849:DED589849 DNO589849:DNZ589849 DXK589849:DXV589849 EHG589849:EHR589849 ERC589849:ERN589849 FAY589849:FBJ589849 FKU589849:FLF589849 FUQ589849:FVB589849 GEM589849:GEX589849 GOI589849:GOT589849 GYE589849:GYP589849 HIA589849:HIL589849 HRW589849:HSH589849 IBS589849:ICD589849 ILO589849:ILZ589849 IVK589849:IVV589849 JFG589849:JFR589849 JPC589849:JPN589849 JYY589849:JZJ589849 KIU589849:KJF589849 KSQ589849:KTB589849 LCM589849:LCX589849 LMI589849:LMT589849 LWE589849:LWP589849 MGA589849:MGL589849 MPW589849:MQH589849 MZS589849:NAD589849 NJO589849:NJZ589849 NTK589849:NTV589849 ODG589849:ODR589849 ONC589849:ONN589849 OWY589849:OXJ589849 PGU589849:PHF589849 PQQ589849:PRB589849 QAM589849:QAX589849 QKI589849:QKT589849 QUE589849:QUP589849 REA589849:REL589849 RNW589849:ROH589849 RXS589849:RYD589849 SHO589849:SHZ589849 SRK589849:SRV589849 TBG589849:TBR589849 TLC589849:TLN589849 TUY589849:TVJ589849 UEU589849:UFF589849 UOQ589849:UPB589849 UYM589849:UYX589849 VII589849:VIT589849 VSE589849:VSP589849 WCA589849:WCL589849 WLW589849:WMH589849 WVS589849:WWD589849 K655385:V655385 JG655385:JR655385 TC655385:TN655385 ACY655385:ADJ655385 AMU655385:ANF655385 AWQ655385:AXB655385 BGM655385:BGX655385 BQI655385:BQT655385 CAE655385:CAP655385 CKA655385:CKL655385 CTW655385:CUH655385 DDS655385:DED655385 DNO655385:DNZ655385 DXK655385:DXV655385 EHG655385:EHR655385 ERC655385:ERN655385 FAY655385:FBJ655385 FKU655385:FLF655385 FUQ655385:FVB655385 GEM655385:GEX655385 GOI655385:GOT655385 GYE655385:GYP655385 HIA655385:HIL655385 HRW655385:HSH655385 IBS655385:ICD655385 ILO655385:ILZ655385 IVK655385:IVV655385 JFG655385:JFR655385 JPC655385:JPN655385 JYY655385:JZJ655385 KIU655385:KJF655385 KSQ655385:KTB655385 LCM655385:LCX655385 LMI655385:LMT655385 LWE655385:LWP655385 MGA655385:MGL655385 MPW655385:MQH655385 MZS655385:NAD655385 NJO655385:NJZ655385 NTK655385:NTV655385 ODG655385:ODR655385 ONC655385:ONN655385 OWY655385:OXJ655385 PGU655385:PHF655385 PQQ655385:PRB655385 QAM655385:QAX655385 QKI655385:QKT655385 QUE655385:QUP655385 REA655385:REL655385 RNW655385:ROH655385 RXS655385:RYD655385 SHO655385:SHZ655385 SRK655385:SRV655385 TBG655385:TBR655385 TLC655385:TLN655385 TUY655385:TVJ655385 UEU655385:UFF655385 UOQ655385:UPB655385 UYM655385:UYX655385 VII655385:VIT655385 VSE655385:VSP655385 WCA655385:WCL655385 WLW655385:WMH655385 WVS655385:WWD655385 K720921:V720921 JG720921:JR720921 TC720921:TN720921 ACY720921:ADJ720921 AMU720921:ANF720921 AWQ720921:AXB720921 BGM720921:BGX720921 BQI720921:BQT720921 CAE720921:CAP720921 CKA720921:CKL720921 CTW720921:CUH720921 DDS720921:DED720921 DNO720921:DNZ720921 DXK720921:DXV720921 EHG720921:EHR720921 ERC720921:ERN720921 FAY720921:FBJ720921 FKU720921:FLF720921 FUQ720921:FVB720921 GEM720921:GEX720921 GOI720921:GOT720921 GYE720921:GYP720921 HIA720921:HIL720921 HRW720921:HSH720921 IBS720921:ICD720921 ILO720921:ILZ720921 IVK720921:IVV720921 JFG720921:JFR720921 JPC720921:JPN720921 JYY720921:JZJ720921 KIU720921:KJF720921 KSQ720921:KTB720921 LCM720921:LCX720921 LMI720921:LMT720921 LWE720921:LWP720921 MGA720921:MGL720921 MPW720921:MQH720921 MZS720921:NAD720921 NJO720921:NJZ720921 NTK720921:NTV720921 ODG720921:ODR720921 ONC720921:ONN720921 OWY720921:OXJ720921 PGU720921:PHF720921 PQQ720921:PRB720921 QAM720921:QAX720921 QKI720921:QKT720921 QUE720921:QUP720921 REA720921:REL720921 RNW720921:ROH720921 RXS720921:RYD720921 SHO720921:SHZ720921 SRK720921:SRV720921 TBG720921:TBR720921 TLC720921:TLN720921 TUY720921:TVJ720921 UEU720921:UFF720921 UOQ720921:UPB720921 UYM720921:UYX720921 VII720921:VIT720921 VSE720921:VSP720921 WCA720921:WCL720921 WLW720921:WMH720921 WVS720921:WWD720921 K786457:V786457 JG786457:JR786457 TC786457:TN786457 ACY786457:ADJ786457 AMU786457:ANF786457 AWQ786457:AXB786457 BGM786457:BGX786457 BQI786457:BQT786457 CAE786457:CAP786457 CKA786457:CKL786457 CTW786457:CUH786457 DDS786457:DED786457 DNO786457:DNZ786457 DXK786457:DXV786457 EHG786457:EHR786457 ERC786457:ERN786457 FAY786457:FBJ786457 FKU786457:FLF786457 FUQ786457:FVB786457 GEM786457:GEX786457 GOI786457:GOT786457 GYE786457:GYP786457 HIA786457:HIL786457 HRW786457:HSH786457 IBS786457:ICD786457 ILO786457:ILZ786457 IVK786457:IVV786457 JFG786457:JFR786457 JPC786457:JPN786457 JYY786457:JZJ786457 KIU786457:KJF786457 KSQ786457:KTB786457 LCM786457:LCX786457 LMI786457:LMT786457 LWE786457:LWP786457 MGA786457:MGL786457 MPW786457:MQH786457 MZS786457:NAD786457 NJO786457:NJZ786457 NTK786457:NTV786457 ODG786457:ODR786457 ONC786457:ONN786457 OWY786457:OXJ786457 PGU786457:PHF786457 PQQ786457:PRB786457 QAM786457:QAX786457 QKI786457:QKT786457 QUE786457:QUP786457 REA786457:REL786457 RNW786457:ROH786457 RXS786457:RYD786457 SHO786457:SHZ786457 SRK786457:SRV786457 TBG786457:TBR786457 TLC786457:TLN786457 TUY786457:TVJ786457 UEU786457:UFF786457 UOQ786457:UPB786457 UYM786457:UYX786457 VII786457:VIT786457 VSE786457:VSP786457 WCA786457:WCL786457 WLW786457:WMH786457 WVS786457:WWD786457 K851993:V851993 JG851993:JR851993 TC851993:TN851993 ACY851993:ADJ851993 AMU851993:ANF851993 AWQ851993:AXB851993 BGM851993:BGX851993 BQI851993:BQT851993 CAE851993:CAP851993 CKA851993:CKL851993 CTW851993:CUH851993 DDS851993:DED851993 DNO851993:DNZ851993 DXK851993:DXV851993 EHG851993:EHR851993 ERC851993:ERN851993 FAY851993:FBJ851993 FKU851993:FLF851993 FUQ851993:FVB851993 GEM851993:GEX851993 GOI851993:GOT851993 GYE851993:GYP851993 HIA851993:HIL851993 HRW851993:HSH851993 IBS851993:ICD851993 ILO851993:ILZ851993 IVK851993:IVV851993 JFG851993:JFR851993 JPC851993:JPN851993 JYY851993:JZJ851993 KIU851993:KJF851993 KSQ851993:KTB851993 LCM851993:LCX851993 LMI851993:LMT851993 LWE851993:LWP851993 MGA851993:MGL851993 MPW851993:MQH851993 MZS851993:NAD851993 NJO851993:NJZ851993 NTK851993:NTV851993 ODG851993:ODR851993 ONC851993:ONN851993 OWY851993:OXJ851993 PGU851993:PHF851993 PQQ851993:PRB851993 QAM851993:QAX851993 QKI851993:QKT851993 QUE851993:QUP851993 REA851993:REL851993 RNW851993:ROH851993 RXS851993:RYD851993 SHO851993:SHZ851993 SRK851993:SRV851993 TBG851993:TBR851993 TLC851993:TLN851993 TUY851993:TVJ851993 UEU851993:UFF851993 UOQ851993:UPB851993 UYM851993:UYX851993 VII851993:VIT851993 VSE851993:VSP851993 WCA851993:WCL851993 WLW851993:WMH851993 WVS851993:WWD851993 K917529:V917529 JG917529:JR917529 TC917529:TN917529 ACY917529:ADJ917529 AMU917529:ANF917529 AWQ917529:AXB917529 BGM917529:BGX917529 BQI917529:BQT917529 CAE917529:CAP917529 CKA917529:CKL917529 CTW917529:CUH917529 DDS917529:DED917529 DNO917529:DNZ917529 DXK917529:DXV917529 EHG917529:EHR917529 ERC917529:ERN917529 FAY917529:FBJ917529 FKU917529:FLF917529 FUQ917529:FVB917529 GEM917529:GEX917529 GOI917529:GOT917529 GYE917529:GYP917529 HIA917529:HIL917529 HRW917529:HSH917529 IBS917529:ICD917529 ILO917529:ILZ917529 IVK917529:IVV917529 JFG917529:JFR917529 JPC917529:JPN917529 JYY917529:JZJ917529 KIU917529:KJF917529 KSQ917529:KTB917529 LCM917529:LCX917529 LMI917529:LMT917529 LWE917529:LWP917529 MGA917529:MGL917529 MPW917529:MQH917529 MZS917529:NAD917529 NJO917529:NJZ917529 NTK917529:NTV917529 ODG917529:ODR917529 ONC917529:ONN917529 OWY917529:OXJ917529 PGU917529:PHF917529 PQQ917529:PRB917529 QAM917529:QAX917529 QKI917529:QKT917529 QUE917529:QUP917529 REA917529:REL917529 RNW917529:ROH917529 RXS917529:RYD917529 SHO917529:SHZ917529 SRK917529:SRV917529 TBG917529:TBR917529 TLC917529:TLN917529 TUY917529:TVJ917529 UEU917529:UFF917529 UOQ917529:UPB917529 UYM917529:UYX917529 VII917529:VIT917529 VSE917529:VSP917529 WCA917529:WCL917529 WLW917529:WMH917529 WVS917529:WWD917529 K983065:V983065 JG983065:JR983065 TC983065:TN983065 ACY983065:ADJ983065 AMU983065:ANF983065 AWQ983065:AXB983065 BGM983065:BGX983065 BQI983065:BQT983065 CAE983065:CAP983065 CKA983065:CKL983065 CTW983065:CUH983065 DDS983065:DED983065 DNO983065:DNZ983065 DXK983065:DXV983065 EHG983065:EHR983065 ERC983065:ERN983065 FAY983065:FBJ983065 FKU983065:FLF983065 FUQ983065:FVB983065 GEM983065:GEX983065 GOI983065:GOT983065 GYE983065:GYP983065 HIA983065:HIL983065 HRW983065:HSH983065 IBS983065:ICD983065 ILO983065:ILZ983065 IVK983065:IVV983065 JFG983065:JFR983065 JPC983065:JPN983065 JYY983065:JZJ983065 KIU983065:KJF983065 KSQ983065:KTB983065 LCM983065:LCX983065 LMI983065:LMT983065 LWE983065:LWP983065 MGA983065:MGL983065 MPW983065:MQH983065 MZS983065:NAD983065 NJO983065:NJZ983065 NTK983065:NTV983065 ODG983065:ODR983065 ONC983065:ONN983065 OWY983065:OXJ983065 PGU983065:PHF983065 PQQ983065:PRB983065 QAM983065:QAX983065 QKI983065:QKT983065 QUE983065:QUP983065 REA983065:REL983065 RNW983065:ROH983065 RXS983065:RYD983065 SHO983065:SHZ983065 SRK983065:SRV983065 TBG983065:TBR983065 TLC983065:TLN983065 TUY983065:TVJ983065 UEU983065:UFF983065 UOQ983065:UPB983065 UYM983065:UYX983065 VII983065:VIT983065 VSE983065:VSP983065 WCA983065:WCL983065 WLW983065:WMH983065 WVS983065:WWD983065 F65561:H65561 JB65561:JD65561 SX65561:SZ65561 ACT65561:ACV65561 AMP65561:AMR65561 AWL65561:AWN65561 BGH65561:BGJ65561 BQD65561:BQF65561 BZZ65561:CAB65561 CJV65561:CJX65561 CTR65561:CTT65561 DDN65561:DDP65561 DNJ65561:DNL65561 DXF65561:DXH65561 EHB65561:EHD65561 EQX65561:EQZ65561 FAT65561:FAV65561 FKP65561:FKR65561 FUL65561:FUN65561 GEH65561:GEJ65561 GOD65561:GOF65561 GXZ65561:GYB65561 HHV65561:HHX65561 HRR65561:HRT65561 IBN65561:IBP65561 ILJ65561:ILL65561 IVF65561:IVH65561 JFB65561:JFD65561 JOX65561:JOZ65561 JYT65561:JYV65561 KIP65561:KIR65561 KSL65561:KSN65561 LCH65561:LCJ65561 LMD65561:LMF65561 LVZ65561:LWB65561 MFV65561:MFX65561 MPR65561:MPT65561 MZN65561:MZP65561 NJJ65561:NJL65561 NTF65561:NTH65561 ODB65561:ODD65561 OMX65561:OMZ65561 OWT65561:OWV65561 PGP65561:PGR65561 PQL65561:PQN65561 QAH65561:QAJ65561 QKD65561:QKF65561 QTZ65561:QUB65561 RDV65561:RDX65561 RNR65561:RNT65561 RXN65561:RXP65561 SHJ65561:SHL65561 SRF65561:SRH65561 TBB65561:TBD65561 TKX65561:TKZ65561 TUT65561:TUV65561 UEP65561:UER65561 UOL65561:UON65561 UYH65561:UYJ65561 VID65561:VIF65561 VRZ65561:VSB65561 WBV65561:WBX65561 WLR65561:WLT65561 WVN65561:WVP65561 F131097:H131097 JB131097:JD131097 SX131097:SZ131097 ACT131097:ACV131097 AMP131097:AMR131097 AWL131097:AWN131097 BGH131097:BGJ131097 BQD131097:BQF131097 BZZ131097:CAB131097 CJV131097:CJX131097 CTR131097:CTT131097 DDN131097:DDP131097 DNJ131097:DNL131097 DXF131097:DXH131097 EHB131097:EHD131097 EQX131097:EQZ131097 FAT131097:FAV131097 FKP131097:FKR131097 FUL131097:FUN131097 GEH131097:GEJ131097 GOD131097:GOF131097 GXZ131097:GYB131097 HHV131097:HHX131097 HRR131097:HRT131097 IBN131097:IBP131097 ILJ131097:ILL131097 IVF131097:IVH131097 JFB131097:JFD131097 JOX131097:JOZ131097 JYT131097:JYV131097 KIP131097:KIR131097 KSL131097:KSN131097 LCH131097:LCJ131097 LMD131097:LMF131097 LVZ131097:LWB131097 MFV131097:MFX131097 MPR131097:MPT131097 MZN131097:MZP131097 NJJ131097:NJL131097 NTF131097:NTH131097 ODB131097:ODD131097 OMX131097:OMZ131097 OWT131097:OWV131097 PGP131097:PGR131097 PQL131097:PQN131097 QAH131097:QAJ131097 QKD131097:QKF131097 QTZ131097:QUB131097 RDV131097:RDX131097 RNR131097:RNT131097 RXN131097:RXP131097 SHJ131097:SHL131097 SRF131097:SRH131097 TBB131097:TBD131097 TKX131097:TKZ131097 TUT131097:TUV131097 UEP131097:UER131097 UOL131097:UON131097 UYH131097:UYJ131097 VID131097:VIF131097 VRZ131097:VSB131097 WBV131097:WBX131097 WLR131097:WLT131097 WVN131097:WVP131097 F196633:H196633 JB196633:JD196633 SX196633:SZ196633 ACT196633:ACV196633 AMP196633:AMR196633 AWL196633:AWN196633 BGH196633:BGJ196633 BQD196633:BQF196633 BZZ196633:CAB196633 CJV196633:CJX196633 CTR196633:CTT196633 DDN196633:DDP196633 DNJ196633:DNL196633 DXF196633:DXH196633 EHB196633:EHD196633 EQX196633:EQZ196633 FAT196633:FAV196633 FKP196633:FKR196633 FUL196633:FUN196633 GEH196633:GEJ196633 GOD196633:GOF196633 GXZ196633:GYB196633 HHV196633:HHX196633 HRR196633:HRT196633 IBN196633:IBP196633 ILJ196633:ILL196633 IVF196633:IVH196633 JFB196633:JFD196633 JOX196633:JOZ196633 JYT196633:JYV196633 KIP196633:KIR196633 KSL196633:KSN196633 LCH196633:LCJ196633 LMD196633:LMF196633 LVZ196633:LWB196633 MFV196633:MFX196633 MPR196633:MPT196633 MZN196633:MZP196633 NJJ196633:NJL196633 NTF196633:NTH196633 ODB196633:ODD196633 OMX196633:OMZ196633 OWT196633:OWV196633 PGP196633:PGR196633 PQL196633:PQN196633 QAH196633:QAJ196633 QKD196633:QKF196633 QTZ196633:QUB196633 RDV196633:RDX196633 RNR196633:RNT196633 RXN196633:RXP196633 SHJ196633:SHL196633 SRF196633:SRH196633 TBB196633:TBD196633 TKX196633:TKZ196633 TUT196633:TUV196633 UEP196633:UER196633 UOL196633:UON196633 UYH196633:UYJ196633 VID196633:VIF196633 VRZ196633:VSB196633 WBV196633:WBX196633 WLR196633:WLT196633 WVN196633:WVP196633 F262169:H262169 JB262169:JD262169 SX262169:SZ262169 ACT262169:ACV262169 AMP262169:AMR262169 AWL262169:AWN262169 BGH262169:BGJ262169 BQD262169:BQF262169 BZZ262169:CAB262169 CJV262169:CJX262169 CTR262169:CTT262169 DDN262169:DDP262169 DNJ262169:DNL262169 DXF262169:DXH262169 EHB262169:EHD262169 EQX262169:EQZ262169 FAT262169:FAV262169 FKP262169:FKR262169 FUL262169:FUN262169 GEH262169:GEJ262169 GOD262169:GOF262169 GXZ262169:GYB262169 HHV262169:HHX262169 HRR262169:HRT262169 IBN262169:IBP262169 ILJ262169:ILL262169 IVF262169:IVH262169 JFB262169:JFD262169 JOX262169:JOZ262169 JYT262169:JYV262169 KIP262169:KIR262169 KSL262169:KSN262169 LCH262169:LCJ262169 LMD262169:LMF262169 LVZ262169:LWB262169 MFV262169:MFX262169 MPR262169:MPT262169 MZN262169:MZP262169 NJJ262169:NJL262169 NTF262169:NTH262169 ODB262169:ODD262169 OMX262169:OMZ262169 OWT262169:OWV262169 PGP262169:PGR262169 PQL262169:PQN262169 QAH262169:QAJ262169 QKD262169:QKF262169 QTZ262169:QUB262169 RDV262169:RDX262169 RNR262169:RNT262169 RXN262169:RXP262169 SHJ262169:SHL262169 SRF262169:SRH262169 TBB262169:TBD262169 TKX262169:TKZ262169 TUT262169:TUV262169 UEP262169:UER262169 UOL262169:UON262169 UYH262169:UYJ262169 VID262169:VIF262169 VRZ262169:VSB262169 WBV262169:WBX262169 WLR262169:WLT262169 WVN262169:WVP262169 F327705:H327705 JB327705:JD327705 SX327705:SZ327705 ACT327705:ACV327705 AMP327705:AMR327705 AWL327705:AWN327705 BGH327705:BGJ327705 BQD327705:BQF327705 BZZ327705:CAB327705 CJV327705:CJX327705 CTR327705:CTT327705 DDN327705:DDP327705 DNJ327705:DNL327705 DXF327705:DXH327705 EHB327705:EHD327705 EQX327705:EQZ327705 FAT327705:FAV327705 FKP327705:FKR327705 FUL327705:FUN327705 GEH327705:GEJ327705 GOD327705:GOF327705 GXZ327705:GYB327705 HHV327705:HHX327705 HRR327705:HRT327705 IBN327705:IBP327705 ILJ327705:ILL327705 IVF327705:IVH327705 JFB327705:JFD327705 JOX327705:JOZ327705 JYT327705:JYV327705 KIP327705:KIR327705 KSL327705:KSN327705 LCH327705:LCJ327705 LMD327705:LMF327705 LVZ327705:LWB327705 MFV327705:MFX327705 MPR327705:MPT327705 MZN327705:MZP327705 NJJ327705:NJL327705 NTF327705:NTH327705 ODB327705:ODD327705 OMX327705:OMZ327705 OWT327705:OWV327705 PGP327705:PGR327705 PQL327705:PQN327705 QAH327705:QAJ327705 QKD327705:QKF327705 QTZ327705:QUB327705 RDV327705:RDX327705 RNR327705:RNT327705 RXN327705:RXP327705 SHJ327705:SHL327705 SRF327705:SRH327705 TBB327705:TBD327705 TKX327705:TKZ327705 TUT327705:TUV327705 UEP327705:UER327705 UOL327705:UON327705 UYH327705:UYJ327705 VID327705:VIF327705 VRZ327705:VSB327705 WBV327705:WBX327705 WLR327705:WLT327705 WVN327705:WVP327705 F393241:H393241 JB393241:JD393241 SX393241:SZ393241 ACT393241:ACV393241 AMP393241:AMR393241 AWL393241:AWN393241 BGH393241:BGJ393241 BQD393241:BQF393241 BZZ393241:CAB393241 CJV393241:CJX393241 CTR393241:CTT393241 DDN393241:DDP393241 DNJ393241:DNL393241 DXF393241:DXH393241 EHB393241:EHD393241 EQX393241:EQZ393241 FAT393241:FAV393241 FKP393241:FKR393241 FUL393241:FUN393241 GEH393241:GEJ393241 GOD393241:GOF393241 GXZ393241:GYB393241 HHV393241:HHX393241 HRR393241:HRT393241 IBN393241:IBP393241 ILJ393241:ILL393241 IVF393241:IVH393241 JFB393241:JFD393241 JOX393241:JOZ393241 JYT393241:JYV393241 KIP393241:KIR393241 KSL393241:KSN393241 LCH393241:LCJ393241 LMD393241:LMF393241 LVZ393241:LWB393241 MFV393241:MFX393241 MPR393241:MPT393241 MZN393241:MZP393241 NJJ393241:NJL393241 NTF393241:NTH393241 ODB393241:ODD393241 OMX393241:OMZ393241 OWT393241:OWV393241 PGP393241:PGR393241 PQL393241:PQN393241 QAH393241:QAJ393241 QKD393241:QKF393241 QTZ393241:QUB393241 RDV393241:RDX393241 RNR393241:RNT393241 RXN393241:RXP393241 SHJ393241:SHL393241 SRF393241:SRH393241 TBB393241:TBD393241 TKX393241:TKZ393241 TUT393241:TUV393241 UEP393241:UER393241 UOL393241:UON393241 UYH393241:UYJ393241 VID393241:VIF393241 VRZ393241:VSB393241 WBV393241:WBX393241 WLR393241:WLT393241 WVN393241:WVP393241 F458777:H458777 JB458777:JD458777 SX458777:SZ458777 ACT458777:ACV458777 AMP458777:AMR458777 AWL458777:AWN458777 BGH458777:BGJ458777 BQD458777:BQF458777 BZZ458777:CAB458777 CJV458777:CJX458777 CTR458777:CTT458777 DDN458777:DDP458777 DNJ458777:DNL458777 DXF458777:DXH458777 EHB458777:EHD458777 EQX458777:EQZ458777 FAT458777:FAV458777 FKP458777:FKR458777 FUL458777:FUN458777 GEH458777:GEJ458777 GOD458777:GOF458777 GXZ458777:GYB458777 HHV458777:HHX458777 HRR458777:HRT458777 IBN458777:IBP458777 ILJ458777:ILL458777 IVF458777:IVH458777 JFB458777:JFD458777 JOX458777:JOZ458777 JYT458777:JYV458777 KIP458777:KIR458777 KSL458777:KSN458777 LCH458777:LCJ458777 LMD458777:LMF458777 LVZ458777:LWB458777 MFV458777:MFX458777 MPR458777:MPT458777 MZN458777:MZP458777 NJJ458777:NJL458777 NTF458777:NTH458777 ODB458777:ODD458777 OMX458777:OMZ458777 OWT458777:OWV458777 PGP458777:PGR458777 PQL458777:PQN458777 QAH458777:QAJ458777 QKD458777:QKF458777 QTZ458777:QUB458777 RDV458777:RDX458777 RNR458777:RNT458777 RXN458777:RXP458777 SHJ458777:SHL458777 SRF458777:SRH458777 TBB458777:TBD458777 TKX458777:TKZ458777 TUT458777:TUV458777 UEP458777:UER458777 UOL458777:UON458777 UYH458777:UYJ458777 VID458777:VIF458777 VRZ458777:VSB458777 WBV458777:WBX458777 WLR458777:WLT458777 WVN458777:WVP458777 F524313:H524313 JB524313:JD524313 SX524313:SZ524313 ACT524313:ACV524313 AMP524313:AMR524313 AWL524313:AWN524313 BGH524313:BGJ524313 BQD524313:BQF524313 BZZ524313:CAB524313 CJV524313:CJX524313 CTR524313:CTT524313 DDN524313:DDP524313 DNJ524313:DNL524313 DXF524313:DXH524313 EHB524313:EHD524313 EQX524313:EQZ524313 FAT524313:FAV524313 FKP524313:FKR524313 FUL524313:FUN524313 GEH524313:GEJ524313 GOD524313:GOF524313 GXZ524313:GYB524313 HHV524313:HHX524313 HRR524313:HRT524313 IBN524313:IBP524313 ILJ524313:ILL524313 IVF524313:IVH524313 JFB524313:JFD524313 JOX524313:JOZ524313 JYT524313:JYV524313 KIP524313:KIR524313 KSL524313:KSN524313 LCH524313:LCJ524313 LMD524313:LMF524313 LVZ524313:LWB524313 MFV524313:MFX524313 MPR524313:MPT524313 MZN524313:MZP524313 NJJ524313:NJL524313 NTF524313:NTH524313 ODB524313:ODD524313 OMX524313:OMZ524313 OWT524313:OWV524313 PGP524313:PGR524313 PQL524313:PQN524313 QAH524313:QAJ524313 QKD524313:QKF524313 QTZ524313:QUB524313 RDV524313:RDX524313 RNR524313:RNT524313 RXN524313:RXP524313 SHJ524313:SHL524313 SRF524313:SRH524313 TBB524313:TBD524313 TKX524313:TKZ524313 TUT524313:TUV524313 UEP524313:UER524313 UOL524313:UON524313 UYH524313:UYJ524313 VID524313:VIF524313 VRZ524313:VSB524313 WBV524313:WBX524313 WLR524313:WLT524313 WVN524313:WVP524313 F589849:H589849 JB589849:JD589849 SX589849:SZ589849 ACT589849:ACV589849 AMP589849:AMR589849 AWL589849:AWN589849 BGH589849:BGJ589849 BQD589849:BQF589849 BZZ589849:CAB589849 CJV589849:CJX589849 CTR589849:CTT589849 DDN589849:DDP589849 DNJ589849:DNL589849 DXF589849:DXH589849 EHB589849:EHD589849 EQX589849:EQZ589849 FAT589849:FAV589849 FKP589849:FKR589849 FUL589849:FUN589849 GEH589849:GEJ589849 GOD589849:GOF589849 GXZ589849:GYB589849 HHV589849:HHX589849 HRR589849:HRT589849 IBN589849:IBP589849 ILJ589849:ILL589849 IVF589849:IVH589849 JFB589849:JFD589849 JOX589849:JOZ589849 JYT589849:JYV589849 KIP589849:KIR589849 KSL589849:KSN589849 LCH589849:LCJ589849 LMD589849:LMF589849 LVZ589849:LWB589849 MFV589849:MFX589849 MPR589849:MPT589849 MZN589849:MZP589849 NJJ589849:NJL589849 NTF589849:NTH589849 ODB589849:ODD589849 OMX589849:OMZ589849 OWT589849:OWV589849 PGP589849:PGR589849 PQL589849:PQN589849 QAH589849:QAJ589849 QKD589849:QKF589849 QTZ589849:QUB589849 RDV589849:RDX589849 RNR589849:RNT589849 RXN589849:RXP589849 SHJ589849:SHL589849 SRF589849:SRH589849 TBB589849:TBD589849 TKX589849:TKZ589849 TUT589849:TUV589849 UEP589849:UER589849 UOL589849:UON589849 UYH589849:UYJ589849 VID589849:VIF589849 VRZ589849:VSB589849 WBV589849:WBX589849 WLR589849:WLT589849 WVN589849:WVP589849 F655385:H655385 JB655385:JD655385 SX655385:SZ655385 ACT655385:ACV655385 AMP655385:AMR655385 AWL655385:AWN655385 BGH655385:BGJ655385 BQD655385:BQF655385 BZZ655385:CAB655385 CJV655385:CJX655385 CTR655385:CTT655385 DDN655385:DDP655385 DNJ655385:DNL655385 DXF655385:DXH655385 EHB655385:EHD655385 EQX655385:EQZ655385 FAT655385:FAV655385 FKP655385:FKR655385 FUL655385:FUN655385 GEH655385:GEJ655385 GOD655385:GOF655385 GXZ655385:GYB655385 HHV655385:HHX655385 HRR655385:HRT655385 IBN655385:IBP655385 ILJ655385:ILL655385 IVF655385:IVH655385 JFB655385:JFD655385 JOX655385:JOZ655385 JYT655385:JYV655385 KIP655385:KIR655385 KSL655385:KSN655385 LCH655385:LCJ655385 LMD655385:LMF655385 LVZ655385:LWB655385 MFV655385:MFX655385 MPR655385:MPT655385 MZN655385:MZP655385 NJJ655385:NJL655385 NTF655385:NTH655385 ODB655385:ODD655385 OMX655385:OMZ655385 OWT655385:OWV655385 PGP655385:PGR655385 PQL655385:PQN655385 QAH655385:QAJ655385 QKD655385:QKF655385 QTZ655385:QUB655385 RDV655385:RDX655385 RNR655385:RNT655385 RXN655385:RXP655385 SHJ655385:SHL655385 SRF655385:SRH655385 TBB655385:TBD655385 TKX655385:TKZ655385 TUT655385:TUV655385 UEP655385:UER655385 UOL655385:UON655385 UYH655385:UYJ655385 VID655385:VIF655385 VRZ655385:VSB655385 WBV655385:WBX655385 WLR655385:WLT655385 WVN655385:WVP655385 F720921:H720921 JB720921:JD720921 SX720921:SZ720921 ACT720921:ACV720921 AMP720921:AMR720921 AWL720921:AWN720921 BGH720921:BGJ720921 BQD720921:BQF720921 BZZ720921:CAB720921 CJV720921:CJX720921 CTR720921:CTT720921 DDN720921:DDP720921 DNJ720921:DNL720921 DXF720921:DXH720921 EHB720921:EHD720921 EQX720921:EQZ720921 FAT720921:FAV720921 FKP720921:FKR720921 FUL720921:FUN720921 GEH720921:GEJ720921 GOD720921:GOF720921 GXZ720921:GYB720921 HHV720921:HHX720921 HRR720921:HRT720921 IBN720921:IBP720921 ILJ720921:ILL720921 IVF720921:IVH720921 JFB720921:JFD720921 JOX720921:JOZ720921 JYT720921:JYV720921 KIP720921:KIR720921 KSL720921:KSN720921 LCH720921:LCJ720921 LMD720921:LMF720921 LVZ720921:LWB720921 MFV720921:MFX720921 MPR720921:MPT720921 MZN720921:MZP720921 NJJ720921:NJL720921 NTF720921:NTH720921 ODB720921:ODD720921 OMX720921:OMZ720921 OWT720921:OWV720921 PGP720921:PGR720921 PQL720921:PQN720921 QAH720921:QAJ720921 QKD720921:QKF720921 QTZ720921:QUB720921 RDV720921:RDX720921 RNR720921:RNT720921 RXN720921:RXP720921 SHJ720921:SHL720921 SRF720921:SRH720921 TBB720921:TBD720921 TKX720921:TKZ720921 TUT720921:TUV720921 UEP720921:UER720921 UOL720921:UON720921 UYH720921:UYJ720921 VID720921:VIF720921 VRZ720921:VSB720921 WBV720921:WBX720921 WLR720921:WLT720921 WVN720921:WVP720921 F786457:H786457 JB786457:JD786457 SX786457:SZ786457 ACT786457:ACV786457 AMP786457:AMR786457 AWL786457:AWN786457 BGH786457:BGJ786457 BQD786457:BQF786457 BZZ786457:CAB786457 CJV786457:CJX786457 CTR786457:CTT786457 DDN786457:DDP786457 DNJ786457:DNL786457 DXF786457:DXH786457 EHB786457:EHD786457 EQX786457:EQZ786457 FAT786457:FAV786457 FKP786457:FKR786457 FUL786457:FUN786457 GEH786457:GEJ786457 GOD786457:GOF786457 GXZ786457:GYB786457 HHV786457:HHX786457 HRR786457:HRT786457 IBN786457:IBP786457 ILJ786457:ILL786457 IVF786457:IVH786457 JFB786457:JFD786457 JOX786457:JOZ786457 JYT786457:JYV786457 KIP786457:KIR786457 KSL786457:KSN786457 LCH786457:LCJ786457 LMD786457:LMF786457 LVZ786457:LWB786457 MFV786457:MFX786457 MPR786457:MPT786457 MZN786457:MZP786457 NJJ786457:NJL786457 NTF786457:NTH786457 ODB786457:ODD786457 OMX786457:OMZ786457 OWT786457:OWV786457 PGP786457:PGR786457 PQL786457:PQN786457 QAH786457:QAJ786457 QKD786457:QKF786457 QTZ786457:QUB786457 RDV786457:RDX786457 RNR786457:RNT786457 RXN786457:RXP786457 SHJ786457:SHL786457 SRF786457:SRH786457 TBB786457:TBD786457 TKX786457:TKZ786457 TUT786457:TUV786457 UEP786457:UER786457 UOL786457:UON786457 UYH786457:UYJ786457 VID786457:VIF786457 VRZ786457:VSB786457 WBV786457:WBX786457 WLR786457:WLT786457 WVN786457:WVP786457 F851993:H851993 JB851993:JD851993 SX851993:SZ851993 ACT851993:ACV851993 AMP851993:AMR851993 AWL851993:AWN851993 BGH851993:BGJ851993 BQD851993:BQF851993 BZZ851993:CAB851993 CJV851993:CJX851993 CTR851993:CTT851993 DDN851993:DDP851993 DNJ851993:DNL851993 DXF851993:DXH851993 EHB851993:EHD851993 EQX851993:EQZ851993 FAT851993:FAV851993 FKP851993:FKR851993 FUL851993:FUN851993 GEH851993:GEJ851993 GOD851993:GOF851993 GXZ851993:GYB851993 HHV851993:HHX851993 HRR851993:HRT851993 IBN851993:IBP851993 ILJ851993:ILL851993 IVF851993:IVH851993 JFB851993:JFD851993 JOX851993:JOZ851993 JYT851993:JYV851993 KIP851993:KIR851993 KSL851993:KSN851993 LCH851993:LCJ851993 LMD851993:LMF851993 LVZ851993:LWB851993 MFV851993:MFX851993 MPR851993:MPT851993 MZN851993:MZP851993 NJJ851993:NJL851993 NTF851993:NTH851993 ODB851993:ODD851993 OMX851993:OMZ851993 OWT851993:OWV851993 PGP851993:PGR851993 PQL851993:PQN851993 QAH851993:QAJ851993 QKD851993:QKF851993 QTZ851993:QUB851993 RDV851993:RDX851993 RNR851993:RNT851993 RXN851993:RXP851993 SHJ851993:SHL851993 SRF851993:SRH851993 TBB851993:TBD851993 TKX851993:TKZ851993 TUT851993:TUV851993 UEP851993:UER851993 UOL851993:UON851993 UYH851993:UYJ851993 VID851993:VIF851993 VRZ851993:VSB851993 WBV851993:WBX851993 WLR851993:WLT851993 WVN851993:WVP851993 F917529:H917529 JB917529:JD917529 SX917529:SZ917529 ACT917529:ACV917529 AMP917529:AMR917529 AWL917529:AWN917529 BGH917529:BGJ917529 BQD917529:BQF917529 BZZ917529:CAB917529 CJV917529:CJX917529 CTR917529:CTT917529 DDN917529:DDP917529 DNJ917529:DNL917529 DXF917529:DXH917529 EHB917529:EHD917529 EQX917529:EQZ917529 FAT917529:FAV917529 FKP917529:FKR917529 FUL917529:FUN917529 GEH917529:GEJ917529 GOD917529:GOF917529 GXZ917529:GYB917529 HHV917529:HHX917529 HRR917529:HRT917529 IBN917529:IBP917529 ILJ917529:ILL917529 IVF917529:IVH917529 JFB917529:JFD917529 JOX917529:JOZ917529 JYT917529:JYV917529 KIP917529:KIR917529 KSL917529:KSN917529 LCH917529:LCJ917529 LMD917529:LMF917529 LVZ917529:LWB917529 MFV917529:MFX917529 MPR917529:MPT917529 MZN917529:MZP917529 NJJ917529:NJL917529 NTF917529:NTH917529 ODB917529:ODD917529 OMX917529:OMZ917529 OWT917529:OWV917529 PGP917529:PGR917529 PQL917529:PQN917529 QAH917529:QAJ917529 QKD917529:QKF917529 QTZ917529:QUB917529 RDV917529:RDX917529 RNR917529:RNT917529 RXN917529:RXP917529 SHJ917529:SHL917529 SRF917529:SRH917529 TBB917529:TBD917529 TKX917529:TKZ917529 TUT917529:TUV917529 UEP917529:UER917529 UOL917529:UON917529 UYH917529:UYJ917529 VID917529:VIF917529 VRZ917529:VSB917529 WBV917529:WBX917529 WLR917529:WLT917529 WVN917529:WVP917529 F983065:H983065 JB983065:JD983065 SX983065:SZ983065 ACT983065:ACV983065 AMP983065:AMR983065 AWL983065:AWN983065 BGH983065:BGJ983065 BQD983065:BQF983065 BZZ983065:CAB983065 CJV983065:CJX983065 CTR983065:CTT983065 DDN983065:DDP983065 DNJ983065:DNL983065 DXF983065:DXH983065 EHB983065:EHD983065 EQX983065:EQZ983065 FAT983065:FAV983065 FKP983065:FKR983065 FUL983065:FUN983065 GEH983065:GEJ983065 GOD983065:GOF983065 GXZ983065:GYB983065 HHV983065:HHX983065 HRR983065:HRT983065 IBN983065:IBP983065 ILJ983065:ILL983065 IVF983065:IVH983065 JFB983065:JFD983065 JOX983065:JOZ983065 JYT983065:JYV983065 KIP983065:KIR983065 KSL983065:KSN983065 LCH983065:LCJ983065 LMD983065:LMF983065 LVZ983065:LWB983065 MFV983065:MFX983065 MPR983065:MPT983065 MZN983065:MZP983065 NJJ983065:NJL983065 NTF983065:NTH983065 ODB983065:ODD983065 OMX983065:OMZ983065 OWT983065:OWV983065 PGP983065:PGR983065 PQL983065:PQN983065 QAH983065:QAJ983065 QKD983065:QKF983065 QTZ983065:QUB983065 RDV983065:RDX983065 RNR983065:RNT983065 RXN983065:RXP983065 SHJ983065:SHL983065 SRF983065:SRH983065 TBB983065:TBD983065 TKX983065:TKZ983065 TUT983065:TUV983065 UEP983065:UER983065 UOL983065:UON983065 UYH983065:UYJ983065 VID983065:VIF983065 VRZ983065:VSB983065 WBV983065:WBX983065 WLR983065:WLT983065 WVN983065:WVP983065" xr:uid="{00000000-0002-0000-0400-000001000000}">
      <formula1>0</formula1>
      <formula2>1</formula2>
    </dataValidation>
  </dataValidations>
  <pageMargins left="0.7" right="0.7" top="0.75" bottom="0.75" header="0.3" footer="0.3"/>
  <pageSetup paperSize="9"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T32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5" style="186" customWidth="1"/>
    <col min="2" max="2" width="74.33203125" style="186" customWidth="1"/>
    <col min="3" max="3" width="8.83203125" style="186"/>
    <col min="4" max="4" width="6.1640625" style="186" customWidth="1"/>
    <col min="5" max="9" width="8.83203125" style="186"/>
    <col min="10" max="15" width="9.1640625" style="186" customWidth="1"/>
    <col min="16" max="16384" width="8.83203125" style="186"/>
  </cols>
  <sheetData>
    <row r="1" spans="1:20" ht="70" x14ac:dyDescent="0.2">
      <c r="A1" s="200" t="s">
        <v>62</v>
      </c>
      <c r="B1" s="187" t="s">
        <v>135</v>
      </c>
      <c r="C1" s="187" t="s">
        <v>64</v>
      </c>
      <c r="D1" s="201" t="s">
        <v>1</v>
      </c>
      <c r="E1" s="202" t="s">
        <v>2</v>
      </c>
      <c r="F1" s="203" t="s">
        <v>136</v>
      </c>
      <c r="G1" s="204" t="s">
        <v>16</v>
      </c>
      <c r="H1" s="204" t="s">
        <v>17</v>
      </c>
      <c r="I1" s="204" t="s">
        <v>18</v>
      </c>
      <c r="J1" s="204" t="s">
        <v>19</v>
      </c>
      <c r="K1" s="204" t="s">
        <v>137</v>
      </c>
      <c r="L1" s="204" t="s">
        <v>21</v>
      </c>
      <c r="M1" s="204" t="s">
        <v>22</v>
      </c>
      <c r="N1" s="204" t="s">
        <v>23</v>
      </c>
      <c r="O1" s="204" t="s">
        <v>24</v>
      </c>
      <c r="P1" s="204" t="s">
        <v>25</v>
      </c>
      <c r="Q1" s="204" t="s">
        <v>26</v>
      </c>
      <c r="R1" s="204" t="s">
        <v>27</v>
      </c>
      <c r="S1" s="204" t="s">
        <v>28</v>
      </c>
      <c r="T1" s="204" t="s">
        <v>29</v>
      </c>
    </row>
    <row r="2" spans="1:20" x14ac:dyDescent="0.2">
      <c r="A2" s="154"/>
      <c r="B2" s="155" t="s">
        <v>3</v>
      </c>
      <c r="C2" s="155"/>
      <c r="D2" s="205"/>
      <c r="E2" s="154">
        <f>COUNTIF(G2:U2,1)</f>
        <v>14</v>
      </c>
      <c r="F2" s="206"/>
      <c r="G2" s="207">
        <v>1</v>
      </c>
      <c r="H2" s="207">
        <v>1</v>
      </c>
      <c r="I2" s="207">
        <v>1</v>
      </c>
      <c r="J2" s="207">
        <v>1</v>
      </c>
      <c r="K2" s="207">
        <v>1</v>
      </c>
      <c r="L2" s="207">
        <v>1</v>
      </c>
      <c r="M2" s="207">
        <v>1</v>
      </c>
      <c r="N2" s="207">
        <v>1</v>
      </c>
      <c r="O2" s="207">
        <v>1</v>
      </c>
      <c r="P2" s="207">
        <v>1</v>
      </c>
      <c r="Q2" s="207">
        <v>1</v>
      </c>
      <c r="R2" s="207">
        <v>1</v>
      </c>
      <c r="S2" s="207">
        <v>1</v>
      </c>
      <c r="T2" s="207">
        <v>1</v>
      </c>
    </row>
    <row r="3" spans="1:20" x14ac:dyDescent="0.2">
      <c r="A3" s="208"/>
      <c r="B3" s="209"/>
      <c r="C3" s="209"/>
      <c r="D3" s="210"/>
      <c r="E3" s="156"/>
      <c r="F3" s="211"/>
      <c r="G3" s="212"/>
      <c r="H3" s="212" t="s">
        <v>41</v>
      </c>
      <c r="I3" s="212" t="s">
        <v>41</v>
      </c>
      <c r="J3" s="212" t="s">
        <v>41</v>
      </c>
      <c r="K3" s="212"/>
      <c r="L3" s="212"/>
      <c r="M3" s="212"/>
      <c r="N3" s="212"/>
      <c r="O3" s="212" t="s">
        <v>41</v>
      </c>
      <c r="P3" s="212"/>
      <c r="Q3" s="212"/>
      <c r="R3" s="212"/>
      <c r="S3" s="212"/>
      <c r="T3" s="212"/>
    </row>
    <row r="4" spans="1:20" x14ac:dyDescent="0.2">
      <c r="A4" s="213">
        <v>1</v>
      </c>
      <c r="B4" s="214" t="s">
        <v>138</v>
      </c>
      <c r="C4" s="213">
        <v>1</v>
      </c>
      <c r="D4" s="215">
        <f>IF((F4+E4)&gt;=0.75*$E$2,1,"")</f>
        <v>1</v>
      </c>
      <c r="E4" s="216">
        <f t="shared" ref="E4:E9" si="0">COUNTIF(G4:U4,1)</f>
        <v>12</v>
      </c>
      <c r="F4" s="217">
        <f t="shared" ref="F4:F9" si="1">COUNTIF(G4:U4,"a")</f>
        <v>2</v>
      </c>
      <c r="G4" s="218">
        <v>1</v>
      </c>
      <c r="H4" s="218">
        <v>1</v>
      </c>
      <c r="I4" s="218">
        <v>1</v>
      </c>
      <c r="J4" s="218">
        <v>1</v>
      </c>
      <c r="K4" s="218">
        <v>1</v>
      </c>
      <c r="L4" s="218">
        <v>1</v>
      </c>
      <c r="M4" s="219">
        <v>1</v>
      </c>
      <c r="N4" s="218">
        <v>1</v>
      </c>
      <c r="O4" s="220" t="s">
        <v>70</v>
      </c>
      <c r="P4" s="218">
        <v>1</v>
      </c>
      <c r="Q4" s="218">
        <v>1</v>
      </c>
      <c r="R4" s="218">
        <v>1</v>
      </c>
      <c r="S4" s="218" t="s">
        <v>70</v>
      </c>
      <c r="T4" s="218">
        <v>1</v>
      </c>
    </row>
    <row r="5" spans="1:20" x14ac:dyDescent="0.2">
      <c r="A5" s="213">
        <v>2</v>
      </c>
      <c r="B5" s="214" t="s">
        <v>139</v>
      </c>
      <c r="C5" s="213">
        <v>1</v>
      </c>
      <c r="D5" s="215">
        <f t="shared" ref="D5:D9" si="2">IF((F5+E5)&gt;=0.75*$E$2,1,"")</f>
        <v>1</v>
      </c>
      <c r="E5" s="216">
        <f t="shared" si="0"/>
        <v>9</v>
      </c>
      <c r="F5" s="217">
        <f t="shared" si="1"/>
        <v>3</v>
      </c>
      <c r="G5" s="221" t="s">
        <v>70</v>
      </c>
      <c r="H5" s="218" t="s">
        <v>70</v>
      </c>
      <c r="I5" s="218">
        <v>0</v>
      </c>
      <c r="J5" s="218">
        <v>1</v>
      </c>
      <c r="K5" s="218">
        <v>1</v>
      </c>
      <c r="L5" s="218">
        <v>1</v>
      </c>
      <c r="M5" s="219">
        <v>1</v>
      </c>
      <c r="N5" s="218">
        <v>0</v>
      </c>
      <c r="O5" s="220">
        <v>1</v>
      </c>
      <c r="P5" s="218">
        <v>1</v>
      </c>
      <c r="Q5" s="218">
        <v>1</v>
      </c>
      <c r="R5" s="218">
        <v>1</v>
      </c>
      <c r="S5" s="218" t="s">
        <v>70</v>
      </c>
      <c r="T5" s="218">
        <v>1</v>
      </c>
    </row>
    <row r="6" spans="1:20" x14ac:dyDescent="0.2">
      <c r="A6" s="213">
        <v>3</v>
      </c>
      <c r="B6" s="214" t="s">
        <v>140</v>
      </c>
      <c r="C6" s="213">
        <v>1</v>
      </c>
      <c r="D6" s="215">
        <f t="shared" si="2"/>
        <v>1</v>
      </c>
      <c r="E6" s="216">
        <f t="shared" si="0"/>
        <v>13</v>
      </c>
      <c r="F6" s="217">
        <f t="shared" si="1"/>
        <v>1</v>
      </c>
      <c r="G6" s="221">
        <v>1</v>
      </c>
      <c r="H6" s="218">
        <v>1</v>
      </c>
      <c r="I6" s="218">
        <v>1</v>
      </c>
      <c r="J6" s="218">
        <v>1</v>
      </c>
      <c r="K6" s="218">
        <v>1</v>
      </c>
      <c r="L6" s="218">
        <v>1</v>
      </c>
      <c r="M6" s="219">
        <v>1</v>
      </c>
      <c r="N6" s="218">
        <v>1</v>
      </c>
      <c r="O6" s="220">
        <v>1</v>
      </c>
      <c r="P6" s="218">
        <v>1</v>
      </c>
      <c r="Q6" s="218">
        <v>1</v>
      </c>
      <c r="R6" s="218">
        <v>1</v>
      </c>
      <c r="S6" s="218" t="s">
        <v>70</v>
      </c>
      <c r="T6" s="218">
        <v>1</v>
      </c>
    </row>
    <row r="7" spans="1:20" x14ac:dyDescent="0.2">
      <c r="A7" s="213">
        <v>4</v>
      </c>
      <c r="B7" s="214" t="s">
        <v>141</v>
      </c>
      <c r="C7" s="213">
        <v>1</v>
      </c>
      <c r="D7" s="215">
        <f t="shared" si="2"/>
        <v>1</v>
      </c>
      <c r="E7" s="216">
        <f t="shared" si="0"/>
        <v>13</v>
      </c>
      <c r="F7" s="217">
        <f t="shared" si="1"/>
        <v>1</v>
      </c>
      <c r="G7" s="221">
        <v>1</v>
      </c>
      <c r="H7" s="218">
        <v>1</v>
      </c>
      <c r="I7" s="218">
        <v>1</v>
      </c>
      <c r="J7" s="218">
        <v>1</v>
      </c>
      <c r="K7" s="218">
        <v>1</v>
      </c>
      <c r="L7" s="218">
        <v>1</v>
      </c>
      <c r="M7" s="219">
        <v>1</v>
      </c>
      <c r="N7" s="218">
        <v>1</v>
      </c>
      <c r="O7" s="220">
        <v>1</v>
      </c>
      <c r="P7" s="218">
        <v>1</v>
      </c>
      <c r="Q7" s="218">
        <v>1</v>
      </c>
      <c r="R7" s="218">
        <v>1</v>
      </c>
      <c r="S7" s="218" t="s">
        <v>70</v>
      </c>
      <c r="T7" s="218">
        <v>1</v>
      </c>
    </row>
    <row r="8" spans="1:20" x14ac:dyDescent="0.2">
      <c r="A8" s="213">
        <v>5</v>
      </c>
      <c r="B8" s="214" t="s">
        <v>142</v>
      </c>
      <c r="C8" s="213">
        <v>1</v>
      </c>
      <c r="D8" s="215">
        <f t="shared" si="2"/>
        <v>1</v>
      </c>
      <c r="E8" s="216">
        <f t="shared" si="0"/>
        <v>13</v>
      </c>
      <c r="F8" s="217">
        <f t="shared" si="1"/>
        <v>1</v>
      </c>
      <c r="G8" s="221">
        <v>1</v>
      </c>
      <c r="H8" s="218">
        <v>1</v>
      </c>
      <c r="I8" s="218">
        <v>1</v>
      </c>
      <c r="J8" s="218">
        <v>1</v>
      </c>
      <c r="K8" s="218">
        <v>1</v>
      </c>
      <c r="L8" s="218">
        <v>1</v>
      </c>
      <c r="M8" s="219">
        <v>1</v>
      </c>
      <c r="N8" s="218">
        <v>1</v>
      </c>
      <c r="O8" s="220">
        <v>1</v>
      </c>
      <c r="P8" s="218">
        <v>1</v>
      </c>
      <c r="Q8" s="218">
        <v>1</v>
      </c>
      <c r="R8" s="218">
        <v>1</v>
      </c>
      <c r="S8" s="218" t="s">
        <v>70</v>
      </c>
      <c r="T8" s="218">
        <v>1</v>
      </c>
    </row>
    <row r="9" spans="1:20" x14ac:dyDescent="0.2">
      <c r="A9" s="213">
        <v>6</v>
      </c>
      <c r="B9" s="214" t="s">
        <v>143</v>
      </c>
      <c r="C9" s="213">
        <v>1</v>
      </c>
      <c r="D9" s="215">
        <f t="shared" si="2"/>
        <v>1</v>
      </c>
      <c r="E9" s="216">
        <f t="shared" si="0"/>
        <v>14</v>
      </c>
      <c r="F9" s="217">
        <f t="shared" si="1"/>
        <v>0</v>
      </c>
      <c r="G9" s="218">
        <v>1</v>
      </c>
      <c r="H9" s="218">
        <v>1</v>
      </c>
      <c r="I9" s="218">
        <v>1</v>
      </c>
      <c r="J9" s="218">
        <v>1</v>
      </c>
      <c r="K9" s="218">
        <v>1</v>
      </c>
      <c r="L9" s="218">
        <v>1</v>
      </c>
      <c r="M9" s="219">
        <v>1</v>
      </c>
      <c r="N9" s="218">
        <v>1</v>
      </c>
      <c r="O9" s="220">
        <v>1</v>
      </c>
      <c r="P9" s="218">
        <v>1</v>
      </c>
      <c r="Q9" s="218">
        <v>1</v>
      </c>
      <c r="R9" s="218">
        <v>1</v>
      </c>
      <c r="S9" s="218">
        <v>1</v>
      </c>
      <c r="T9" s="218">
        <v>1</v>
      </c>
    </row>
    <row r="10" spans="1:20" x14ac:dyDescent="0.2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</row>
    <row r="11" spans="1:20" x14ac:dyDescent="0.2">
      <c r="A11" s="190"/>
      <c r="B11" s="188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  <row r="12" spans="1:20" x14ac:dyDescent="0.2">
      <c r="A12" s="190"/>
      <c r="B12" s="188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</row>
    <row r="13" spans="1:20" x14ac:dyDescent="0.2">
      <c r="A13" s="190"/>
      <c r="B13" s="188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</row>
    <row r="14" spans="1:20" x14ac:dyDescent="0.2">
      <c r="A14" s="191"/>
      <c r="B14" s="188"/>
      <c r="C14" s="191"/>
      <c r="D14" s="190"/>
      <c r="E14" s="192"/>
      <c r="F14" s="193"/>
      <c r="G14" s="194"/>
      <c r="H14" s="195"/>
      <c r="I14" s="195"/>
      <c r="J14" s="195"/>
      <c r="K14" s="195"/>
      <c r="L14" s="195"/>
      <c r="M14" s="196"/>
      <c r="N14" s="195"/>
      <c r="O14" s="195"/>
      <c r="P14" s="195"/>
      <c r="Q14" s="195"/>
      <c r="R14" s="195"/>
      <c r="S14" s="195"/>
      <c r="T14" s="195"/>
    </row>
    <row r="15" spans="1:20" x14ac:dyDescent="0.2">
      <c r="A15" s="191"/>
      <c r="B15" s="188"/>
      <c r="C15" s="191"/>
      <c r="D15" s="190"/>
      <c r="E15" s="192"/>
      <c r="F15" s="193"/>
      <c r="G15" s="195"/>
      <c r="H15" s="195"/>
      <c r="I15" s="195"/>
      <c r="J15" s="195"/>
      <c r="K15" s="195"/>
      <c r="L15" s="195"/>
      <c r="M15" s="196"/>
      <c r="N15" s="195"/>
      <c r="O15" s="195"/>
      <c r="P15" s="195"/>
      <c r="Q15" s="195"/>
      <c r="R15" s="195"/>
      <c r="S15" s="195"/>
      <c r="T15" s="195"/>
    </row>
    <row r="16" spans="1:20" x14ac:dyDescent="0.2">
      <c r="A16" s="190"/>
      <c r="B16" s="188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</row>
    <row r="17" spans="1:20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</row>
    <row r="18" spans="1:20" x14ac:dyDescent="0.2">
      <c r="A18" s="190"/>
      <c r="B18" s="188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</row>
    <row r="19" spans="1:20" x14ac:dyDescent="0.2">
      <c r="A19" s="191"/>
      <c r="B19" s="188"/>
      <c r="C19" s="191"/>
      <c r="D19" s="190"/>
      <c r="E19" s="192"/>
      <c r="F19" s="193"/>
      <c r="G19" s="194"/>
      <c r="H19" s="195"/>
      <c r="I19" s="195"/>
      <c r="J19" s="195"/>
      <c r="K19" s="195"/>
      <c r="L19" s="195"/>
      <c r="M19" s="196"/>
      <c r="N19" s="195"/>
      <c r="O19" s="195"/>
      <c r="P19" s="195"/>
      <c r="Q19" s="195"/>
      <c r="R19" s="195"/>
      <c r="S19" s="195"/>
      <c r="T19" s="195"/>
    </row>
    <row r="20" spans="1:20" x14ac:dyDescent="0.2">
      <c r="A20" s="191"/>
      <c r="B20" s="188"/>
      <c r="C20" s="191"/>
      <c r="D20" s="190"/>
      <c r="E20" s="192"/>
      <c r="F20" s="193"/>
      <c r="G20" s="194"/>
      <c r="H20" s="195"/>
      <c r="I20" s="195"/>
      <c r="J20" s="195"/>
      <c r="K20" s="195"/>
      <c r="L20" s="195"/>
      <c r="M20" s="196"/>
      <c r="N20" s="195"/>
      <c r="O20" s="195"/>
      <c r="P20" s="195"/>
      <c r="Q20" s="195"/>
      <c r="R20" s="195"/>
      <c r="S20" s="195"/>
      <c r="T20" s="195"/>
    </row>
    <row r="21" spans="1:20" x14ac:dyDescent="0.2">
      <c r="A21" s="191"/>
      <c r="B21" s="188"/>
      <c r="C21" s="191"/>
      <c r="D21" s="190"/>
      <c r="E21" s="192"/>
      <c r="F21" s="193"/>
      <c r="G21" s="194"/>
      <c r="H21" s="195"/>
      <c r="I21" s="195"/>
      <c r="J21" s="195"/>
      <c r="K21" s="195"/>
      <c r="L21" s="195"/>
      <c r="M21" s="196"/>
      <c r="N21" s="195"/>
      <c r="O21" s="195"/>
      <c r="P21" s="195"/>
      <c r="Q21" s="195"/>
      <c r="R21" s="195"/>
      <c r="S21" s="195"/>
      <c r="T21" s="195"/>
    </row>
    <row r="22" spans="1:20" x14ac:dyDescent="0.2">
      <c r="A22" s="191"/>
      <c r="B22" s="188"/>
      <c r="C22" s="191"/>
      <c r="D22" s="190"/>
      <c r="E22" s="192"/>
      <c r="F22" s="193"/>
      <c r="G22" s="194"/>
      <c r="H22" s="195"/>
      <c r="I22" s="195"/>
      <c r="J22" s="195"/>
      <c r="K22" s="195"/>
      <c r="L22" s="195"/>
      <c r="M22" s="196"/>
      <c r="N22" s="195"/>
      <c r="O22" s="195"/>
      <c r="P22" s="195"/>
      <c r="Q22" s="195"/>
      <c r="R22" s="195"/>
      <c r="S22" s="195"/>
      <c r="T22" s="195"/>
    </row>
    <row r="23" spans="1:20" x14ac:dyDescent="0.2">
      <c r="A23" s="191"/>
      <c r="B23" s="188"/>
      <c r="C23" s="191"/>
      <c r="D23" s="190"/>
      <c r="E23" s="192"/>
      <c r="F23" s="193"/>
      <c r="G23" s="194"/>
      <c r="H23" s="195"/>
      <c r="I23" s="195"/>
      <c r="J23" s="195"/>
      <c r="K23" s="195"/>
      <c r="L23" s="195"/>
      <c r="M23" s="196"/>
      <c r="N23" s="195"/>
      <c r="O23" s="195"/>
      <c r="P23" s="195"/>
      <c r="Q23" s="195"/>
      <c r="R23" s="195"/>
      <c r="S23" s="195"/>
      <c r="T23" s="195"/>
    </row>
    <row r="24" spans="1:20" x14ac:dyDescent="0.2">
      <c r="A24" s="190"/>
      <c r="B24" s="188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</row>
    <row r="25" spans="1:20" x14ac:dyDescent="0.2">
      <c r="A25" s="190"/>
      <c r="B25" s="188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</row>
    <row r="26" spans="1:20" x14ac:dyDescent="0.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</row>
    <row r="27" spans="1:20" x14ac:dyDescent="0.2">
      <c r="A27" s="190"/>
      <c r="B27" s="188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</row>
    <row r="28" spans="1:20" x14ac:dyDescent="0.2">
      <c r="A28" s="190"/>
      <c r="B28" s="188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</row>
    <row r="29" spans="1:20" x14ac:dyDescent="0.2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</row>
    <row r="30" spans="1:20" x14ac:dyDescent="0.2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</row>
    <row r="31" spans="1:20" x14ac:dyDescent="0.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</row>
    <row r="32" spans="1:20" x14ac:dyDescent="0.2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</row>
  </sheetData>
  <conditionalFormatting sqref="E1">
    <cfRule type="colorScale" priority="3">
      <colorScale>
        <cfvo type="min"/>
        <cfvo type="max"/>
        <color rgb="FFFFEF9C"/>
        <color rgb="FF63BE7B"/>
      </colorScale>
    </cfRule>
  </conditionalFormatting>
  <conditionalFormatting sqref="E1:E2">
    <cfRule type="colorScale" priority="4">
      <colorScale>
        <cfvo type="min"/>
        <cfvo type="max"/>
        <color rgb="FFFFEF9C"/>
        <color rgb="FF63BE7B"/>
      </colorScale>
    </cfRule>
  </conditionalFormatting>
  <conditionalFormatting sqref="E4:E9 E19:E23 E14:E15">
    <cfRule type="dataBar" priority="5">
      <dataBar>
        <cfvo type="min"/>
        <cfvo type="max"/>
        <color rgb="FFFFB628"/>
      </dataBar>
    </cfRule>
  </conditionalFormatting>
  <conditionalFormatting sqref="D4:D9">
    <cfRule type="cellIs" dxfId="5" priority="1" operator="notEqual">
      <formula>1</formula>
    </cfRule>
    <cfRule type="cellIs" dxfId="4" priority="2" operator="equal">
      <formula>1</formula>
    </cfRule>
  </conditionalFormatting>
  <dataValidations count="3">
    <dataValidation type="list" allowBlank="1" showInputMessage="1" showErrorMessage="1" error="0 = niet in het curriculum_x000a_1=in het curriculum_x000a_a = komt in het curruculum" sqref="G14:T15 G19:T23 G4:T9" xr:uid="{00000000-0002-0000-0500-000000000000}">
      <formula1>"0,1,a"</formula1>
    </dataValidation>
    <dataValidation type="whole" allowBlank="1" showInputMessage="1" showErrorMessage="1" error="1             = lijst ingevuld_x000a_leeg of 0  = lijst niet ingevuld" sqref="G2:T2" xr:uid="{00000000-0002-0000-0500-000001000000}">
      <formula1>0</formula1>
      <formula2>1</formula2>
    </dataValidation>
    <dataValidation type="whole" allowBlank="1" showInputMessage="1" showErrorMessage="1" error="Niet onderwezen =  0_x000a_Wordt onderwezen = 1" sqref="F2" xr:uid="{00000000-0002-0000-0500-000002000000}">
      <formula1>0</formula1>
      <formula2>1</formula2>
    </dataValidation>
  </dataValidations>
  <pageMargins left="0.7" right="0.7" top="0.75" bottom="0.75" header="0.3" footer="0.3"/>
  <pageSetup paperSize="9" scale="5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2:V26"/>
  <sheetViews>
    <sheetView workbookViewId="0">
      <selection activeCell="B5" sqref="B5"/>
    </sheetView>
  </sheetViews>
  <sheetFormatPr baseColWidth="10" defaultColWidth="8.6640625" defaultRowHeight="15" x14ac:dyDescent="0.2"/>
  <cols>
    <col min="2" max="2" width="86.6640625" customWidth="1"/>
    <col min="3" max="3" width="4.5" customWidth="1"/>
    <col min="4" max="4" width="6.1640625" customWidth="1"/>
    <col min="5" max="5" width="5.1640625" customWidth="1"/>
    <col min="6" max="6" width="5.5" customWidth="1"/>
    <col min="7" max="7" width="5.1640625" customWidth="1"/>
    <col min="8" max="8" width="6.33203125" customWidth="1"/>
    <col min="9" max="9" width="6" customWidth="1"/>
    <col min="10" max="10" width="6.5" customWidth="1"/>
    <col min="11" max="11" width="7.1640625" customWidth="1"/>
    <col min="12" max="12" width="5.5" customWidth="1"/>
    <col min="13" max="13" width="5.33203125" customWidth="1"/>
    <col min="14" max="14" width="5.6640625" customWidth="1"/>
    <col min="15" max="16" width="4.6640625" customWidth="1"/>
    <col min="17" max="17" width="5" customWidth="1"/>
  </cols>
  <sheetData>
    <row r="2" spans="1:22" ht="16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1:22" ht="66" x14ac:dyDescent="0.2">
      <c r="A3" s="100" t="s">
        <v>62</v>
      </c>
      <c r="B3" s="187" t="s">
        <v>144</v>
      </c>
      <c r="C3" s="187" t="s">
        <v>64</v>
      </c>
      <c r="D3" s="102" t="s">
        <v>1</v>
      </c>
      <c r="E3" s="103" t="s">
        <v>2</v>
      </c>
      <c r="F3" s="104" t="s">
        <v>136</v>
      </c>
      <c r="G3" s="105" t="s">
        <v>15</v>
      </c>
      <c r="H3" s="16" t="s">
        <v>16</v>
      </c>
      <c r="I3" s="16" t="s">
        <v>17</v>
      </c>
      <c r="J3" s="16" t="s">
        <v>145</v>
      </c>
      <c r="K3" s="16" t="s">
        <v>19</v>
      </c>
      <c r="L3" s="16" t="s">
        <v>20</v>
      </c>
      <c r="M3" s="16" t="s">
        <v>21</v>
      </c>
      <c r="N3" s="106" t="s">
        <v>22</v>
      </c>
      <c r="O3" s="106" t="s">
        <v>23</v>
      </c>
      <c r="P3" s="16" t="s">
        <v>24</v>
      </c>
      <c r="Q3" s="16" t="s">
        <v>25</v>
      </c>
      <c r="R3" s="16" t="s">
        <v>26</v>
      </c>
      <c r="S3" s="16" t="s">
        <v>27</v>
      </c>
      <c r="T3" s="16" t="s">
        <v>28</v>
      </c>
      <c r="U3" s="106" t="s">
        <v>29</v>
      </c>
      <c r="V3" s="17" t="s">
        <v>30</v>
      </c>
    </row>
    <row r="4" spans="1:22" x14ac:dyDescent="0.2">
      <c r="A4" s="108"/>
      <c r="B4" s="109" t="s">
        <v>3</v>
      </c>
      <c r="C4" s="109"/>
      <c r="D4" s="111"/>
      <c r="E4" s="110">
        <f>COUNTIF(G4:W4,1)</f>
        <v>16</v>
      </c>
      <c r="F4" s="112"/>
      <c r="G4" s="113">
        <v>1</v>
      </c>
      <c r="H4" s="113">
        <v>1</v>
      </c>
      <c r="I4" s="113">
        <v>1</v>
      </c>
      <c r="J4" s="113">
        <v>1</v>
      </c>
      <c r="K4" s="113">
        <v>1</v>
      </c>
      <c r="L4" s="113">
        <v>1</v>
      </c>
      <c r="M4" s="113">
        <v>1</v>
      </c>
      <c r="N4" s="113">
        <v>1</v>
      </c>
      <c r="O4" s="113">
        <v>1</v>
      </c>
      <c r="P4" s="113">
        <v>1</v>
      </c>
      <c r="Q4" s="113">
        <v>1</v>
      </c>
      <c r="R4" s="113">
        <v>1</v>
      </c>
      <c r="S4" s="113">
        <v>1</v>
      </c>
      <c r="T4" s="113">
        <v>1</v>
      </c>
      <c r="U4" s="113">
        <v>1</v>
      </c>
      <c r="V4" s="114">
        <v>1</v>
      </c>
    </row>
    <row r="5" spans="1:22" x14ac:dyDescent="0.2">
      <c r="A5" s="3"/>
      <c r="B5" s="4"/>
      <c r="C5" s="4"/>
      <c r="D5" s="88"/>
      <c r="E5" s="87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x14ac:dyDescent="0.2">
      <c r="A6" s="3">
        <v>1</v>
      </c>
      <c r="B6" s="244" t="s">
        <v>146</v>
      </c>
      <c r="C6" s="116">
        <v>1</v>
      </c>
      <c r="D6" s="117">
        <f>IF((F6+E6)&gt;=0.75*$E$4,1,0)</f>
        <v>1</v>
      </c>
      <c r="E6" s="118">
        <f t="shared" ref="E6:E22" si="0">COUNTIF(G6:W6,1)</f>
        <v>14</v>
      </c>
      <c r="F6" s="119">
        <f>COUNTIF(G6:W6,"a")</f>
        <v>0</v>
      </c>
      <c r="G6" s="120">
        <v>0</v>
      </c>
      <c r="H6" s="120">
        <v>1</v>
      </c>
      <c r="I6" s="120">
        <v>1</v>
      </c>
      <c r="J6" s="120">
        <v>1</v>
      </c>
      <c r="K6" s="120">
        <v>1</v>
      </c>
      <c r="L6" s="120">
        <v>1</v>
      </c>
      <c r="M6" s="120">
        <v>1</v>
      </c>
      <c r="N6" s="121">
        <v>1</v>
      </c>
      <c r="O6" s="120">
        <v>0</v>
      </c>
      <c r="P6" s="120">
        <v>1</v>
      </c>
      <c r="Q6" s="120">
        <v>1</v>
      </c>
      <c r="R6" s="120">
        <v>1</v>
      </c>
      <c r="S6" s="120">
        <v>1</v>
      </c>
      <c r="T6" s="120">
        <v>1</v>
      </c>
      <c r="U6" s="120">
        <v>1</v>
      </c>
      <c r="V6" s="122">
        <v>1</v>
      </c>
    </row>
    <row r="7" spans="1:22" x14ac:dyDescent="0.2">
      <c r="A7" s="3">
        <v>2</v>
      </c>
      <c r="B7" s="244" t="s">
        <v>147</v>
      </c>
      <c r="C7" s="116">
        <v>1</v>
      </c>
      <c r="D7" s="117">
        <f t="shared" ref="D7:D21" si="1">IF((F7+E7)&gt;=0.75*$E$4,1,0)</f>
        <v>1</v>
      </c>
      <c r="E7" s="118">
        <f t="shared" si="0"/>
        <v>13</v>
      </c>
      <c r="F7" s="119">
        <f t="shared" ref="F7:F21" si="2">COUNTIF(G7:W7,"a")</f>
        <v>0</v>
      </c>
      <c r="G7" s="120">
        <v>0</v>
      </c>
      <c r="H7" s="120">
        <v>1</v>
      </c>
      <c r="I7" s="120">
        <v>1</v>
      </c>
      <c r="J7" s="120">
        <v>1</v>
      </c>
      <c r="K7" s="120">
        <v>1</v>
      </c>
      <c r="L7" s="120">
        <v>1</v>
      </c>
      <c r="M7" s="120">
        <v>1</v>
      </c>
      <c r="N7" s="121">
        <v>1</v>
      </c>
      <c r="O7" s="120">
        <v>0</v>
      </c>
      <c r="P7" s="120">
        <v>0</v>
      </c>
      <c r="Q7" s="120">
        <v>1</v>
      </c>
      <c r="R7" s="120">
        <v>1</v>
      </c>
      <c r="S7" s="120">
        <v>1</v>
      </c>
      <c r="T7" s="120">
        <v>1</v>
      </c>
      <c r="U7" s="120">
        <v>1</v>
      </c>
      <c r="V7" s="122">
        <v>1</v>
      </c>
    </row>
    <row r="8" spans="1:22" x14ac:dyDescent="0.2">
      <c r="A8" s="3">
        <v>3</v>
      </c>
      <c r="B8" s="244" t="s">
        <v>148</v>
      </c>
      <c r="C8" s="116">
        <v>1</v>
      </c>
      <c r="D8" s="117">
        <f t="shared" si="1"/>
        <v>1</v>
      </c>
      <c r="E8" s="118">
        <f t="shared" si="0"/>
        <v>13</v>
      </c>
      <c r="F8" s="119">
        <f t="shared" si="2"/>
        <v>0</v>
      </c>
      <c r="G8" s="120">
        <v>0</v>
      </c>
      <c r="H8" s="120">
        <v>1</v>
      </c>
      <c r="I8" s="120">
        <v>1</v>
      </c>
      <c r="J8" s="120">
        <v>1</v>
      </c>
      <c r="K8" s="120">
        <v>1</v>
      </c>
      <c r="L8" s="120">
        <v>1</v>
      </c>
      <c r="M8" s="120">
        <v>1</v>
      </c>
      <c r="N8" s="121">
        <v>1</v>
      </c>
      <c r="O8" s="120">
        <v>0</v>
      </c>
      <c r="P8" s="120">
        <v>1</v>
      </c>
      <c r="Q8" s="120">
        <v>1</v>
      </c>
      <c r="R8" s="120">
        <v>1</v>
      </c>
      <c r="S8" s="120">
        <v>1</v>
      </c>
      <c r="T8" s="120">
        <v>1</v>
      </c>
      <c r="U8" s="120">
        <v>0</v>
      </c>
      <c r="V8" s="8">
        <v>1</v>
      </c>
    </row>
    <row r="9" spans="1:22" x14ac:dyDescent="0.2">
      <c r="A9" s="3">
        <v>4</v>
      </c>
      <c r="B9" s="244" t="s">
        <v>149</v>
      </c>
      <c r="C9" s="116">
        <v>1</v>
      </c>
      <c r="D9" s="117">
        <f t="shared" si="1"/>
        <v>1</v>
      </c>
      <c r="E9" s="118">
        <f t="shared" si="0"/>
        <v>10</v>
      </c>
      <c r="F9" s="119">
        <f t="shared" si="2"/>
        <v>3</v>
      </c>
      <c r="G9" s="120">
        <v>0</v>
      </c>
      <c r="H9" s="120">
        <v>1</v>
      </c>
      <c r="I9" s="120">
        <v>1</v>
      </c>
      <c r="J9" s="120">
        <v>1</v>
      </c>
      <c r="K9" s="120">
        <v>1</v>
      </c>
      <c r="L9" s="120" t="s">
        <v>70</v>
      </c>
      <c r="M9" s="120" t="s">
        <v>70</v>
      </c>
      <c r="N9" s="121">
        <v>1</v>
      </c>
      <c r="O9" s="120">
        <v>0</v>
      </c>
      <c r="P9" s="120">
        <v>1</v>
      </c>
      <c r="Q9" s="120" t="s">
        <v>70</v>
      </c>
      <c r="R9" s="120">
        <v>1</v>
      </c>
      <c r="S9" s="120">
        <v>1</v>
      </c>
      <c r="T9" s="120">
        <v>1</v>
      </c>
      <c r="U9" s="120">
        <v>0</v>
      </c>
      <c r="V9" s="122">
        <v>1</v>
      </c>
    </row>
    <row r="10" spans="1:22" x14ac:dyDescent="0.2">
      <c r="A10" s="3">
        <v>5</v>
      </c>
      <c r="B10" s="244" t="s">
        <v>150</v>
      </c>
      <c r="C10" s="116">
        <v>1</v>
      </c>
      <c r="D10" s="117">
        <f t="shared" si="1"/>
        <v>1</v>
      </c>
      <c r="E10" s="118">
        <f t="shared" si="0"/>
        <v>14</v>
      </c>
      <c r="F10" s="119">
        <f t="shared" si="2"/>
        <v>0</v>
      </c>
      <c r="G10" s="120">
        <v>0</v>
      </c>
      <c r="H10" s="120">
        <v>1</v>
      </c>
      <c r="I10" s="120">
        <v>1</v>
      </c>
      <c r="J10" s="120">
        <v>1</v>
      </c>
      <c r="K10" s="120">
        <v>1</v>
      </c>
      <c r="L10" s="120">
        <v>1</v>
      </c>
      <c r="M10" s="120">
        <v>1</v>
      </c>
      <c r="N10" s="121">
        <v>1</v>
      </c>
      <c r="O10" s="120">
        <v>0</v>
      </c>
      <c r="P10" s="120">
        <v>1</v>
      </c>
      <c r="Q10" s="120">
        <v>1</v>
      </c>
      <c r="R10" s="120">
        <v>1</v>
      </c>
      <c r="S10" s="120">
        <v>1</v>
      </c>
      <c r="T10" s="120">
        <v>1</v>
      </c>
      <c r="U10" s="120">
        <v>1</v>
      </c>
      <c r="V10" s="122">
        <v>1</v>
      </c>
    </row>
    <row r="11" spans="1:22" x14ac:dyDescent="0.2">
      <c r="A11" s="3">
        <v>6</v>
      </c>
      <c r="B11" s="244" t="s">
        <v>151</v>
      </c>
      <c r="C11" s="116">
        <v>1</v>
      </c>
      <c r="D11" s="117">
        <f t="shared" si="1"/>
        <v>1</v>
      </c>
      <c r="E11" s="118">
        <f t="shared" si="0"/>
        <v>14</v>
      </c>
      <c r="F11" s="119">
        <f t="shared" si="2"/>
        <v>0</v>
      </c>
      <c r="G11" s="120">
        <v>0</v>
      </c>
      <c r="H11" s="120">
        <v>1</v>
      </c>
      <c r="I11" s="120">
        <v>1</v>
      </c>
      <c r="J11" s="120">
        <v>1</v>
      </c>
      <c r="K11" s="120">
        <v>1</v>
      </c>
      <c r="L11" s="120">
        <v>1</v>
      </c>
      <c r="M11" s="120">
        <v>1</v>
      </c>
      <c r="N11" s="121">
        <v>1</v>
      </c>
      <c r="O11" s="120">
        <v>0</v>
      </c>
      <c r="P11" s="120">
        <v>1</v>
      </c>
      <c r="Q11" s="120">
        <v>1</v>
      </c>
      <c r="R11" s="120">
        <v>1</v>
      </c>
      <c r="S11" s="120">
        <v>1</v>
      </c>
      <c r="T11" s="120">
        <v>1</v>
      </c>
      <c r="U11" s="120">
        <v>1</v>
      </c>
      <c r="V11" s="122">
        <v>1</v>
      </c>
    </row>
    <row r="12" spans="1:22" x14ac:dyDescent="0.2">
      <c r="A12" s="3">
        <v>7</v>
      </c>
      <c r="B12" s="244" t="s">
        <v>152</v>
      </c>
      <c r="C12" s="116">
        <v>2</v>
      </c>
      <c r="D12" s="117">
        <f t="shared" si="1"/>
        <v>1</v>
      </c>
      <c r="E12" s="118">
        <f t="shared" si="0"/>
        <v>14</v>
      </c>
      <c r="F12" s="119">
        <f t="shared" si="2"/>
        <v>0</v>
      </c>
      <c r="G12" s="120">
        <v>0</v>
      </c>
      <c r="H12" s="120">
        <v>1</v>
      </c>
      <c r="I12" s="120">
        <v>1</v>
      </c>
      <c r="J12" s="120">
        <v>1</v>
      </c>
      <c r="K12" s="120">
        <v>1</v>
      </c>
      <c r="L12" s="120">
        <v>1</v>
      </c>
      <c r="M12" s="120">
        <v>1</v>
      </c>
      <c r="N12" s="121">
        <v>1</v>
      </c>
      <c r="O12" s="120">
        <v>0</v>
      </c>
      <c r="P12" s="120">
        <v>1</v>
      </c>
      <c r="Q12" s="120">
        <v>1</v>
      </c>
      <c r="R12" s="120">
        <v>1</v>
      </c>
      <c r="S12" s="120">
        <v>1</v>
      </c>
      <c r="T12" s="120">
        <v>1</v>
      </c>
      <c r="U12" s="120">
        <v>1</v>
      </c>
      <c r="V12" s="122">
        <v>1</v>
      </c>
    </row>
    <row r="13" spans="1:22" x14ac:dyDescent="0.2">
      <c r="A13" s="3">
        <v>8</v>
      </c>
      <c r="B13" s="244" t="s">
        <v>153</v>
      </c>
      <c r="C13" s="116">
        <v>1</v>
      </c>
      <c r="D13" s="117">
        <f t="shared" si="1"/>
        <v>1</v>
      </c>
      <c r="E13" s="118">
        <f t="shared" si="0"/>
        <v>12</v>
      </c>
      <c r="F13" s="119">
        <f t="shared" si="2"/>
        <v>2</v>
      </c>
      <c r="G13" s="120">
        <v>0</v>
      </c>
      <c r="H13" s="120" t="s">
        <v>70</v>
      </c>
      <c r="I13" s="120" t="s">
        <v>70</v>
      </c>
      <c r="J13" s="120">
        <v>1</v>
      </c>
      <c r="K13" s="120">
        <v>1</v>
      </c>
      <c r="L13" s="120">
        <v>1</v>
      </c>
      <c r="M13" s="120">
        <v>1</v>
      </c>
      <c r="N13" s="121">
        <v>1</v>
      </c>
      <c r="O13" s="120">
        <v>0</v>
      </c>
      <c r="P13" s="120">
        <v>1</v>
      </c>
      <c r="Q13" s="120">
        <v>1</v>
      </c>
      <c r="R13" s="120">
        <v>1</v>
      </c>
      <c r="S13" s="120">
        <v>1</v>
      </c>
      <c r="T13" s="120">
        <v>1</v>
      </c>
      <c r="U13" s="120">
        <v>1</v>
      </c>
      <c r="V13" s="122">
        <v>1</v>
      </c>
    </row>
    <row r="14" spans="1:22" x14ac:dyDescent="0.2">
      <c r="A14" s="3">
        <v>9</v>
      </c>
      <c r="B14" s="244" t="s">
        <v>154</v>
      </c>
      <c r="C14" s="116">
        <v>1</v>
      </c>
      <c r="D14" s="117">
        <f t="shared" si="1"/>
        <v>1</v>
      </c>
      <c r="E14" s="118">
        <f t="shared" si="0"/>
        <v>14</v>
      </c>
      <c r="F14" s="119">
        <f t="shared" si="2"/>
        <v>0</v>
      </c>
      <c r="G14" s="120">
        <v>0</v>
      </c>
      <c r="H14" s="120">
        <v>1</v>
      </c>
      <c r="I14" s="120">
        <v>1</v>
      </c>
      <c r="J14" s="120">
        <v>1</v>
      </c>
      <c r="K14" s="120">
        <v>1</v>
      </c>
      <c r="L14" s="120">
        <v>1</v>
      </c>
      <c r="M14" s="120">
        <v>1</v>
      </c>
      <c r="N14" s="121">
        <v>1</v>
      </c>
      <c r="O14" s="120">
        <v>0</v>
      </c>
      <c r="P14" s="120">
        <v>1</v>
      </c>
      <c r="Q14" s="120">
        <v>1</v>
      </c>
      <c r="R14" s="120">
        <v>1</v>
      </c>
      <c r="S14" s="120">
        <v>1</v>
      </c>
      <c r="T14" s="120">
        <v>1</v>
      </c>
      <c r="U14" s="120">
        <v>1</v>
      </c>
      <c r="V14" s="122">
        <v>1</v>
      </c>
    </row>
    <row r="15" spans="1:22" x14ac:dyDescent="0.2">
      <c r="A15" s="3">
        <v>10</v>
      </c>
      <c r="B15" s="244" t="s">
        <v>155</v>
      </c>
      <c r="C15" s="116">
        <v>1</v>
      </c>
      <c r="D15" s="117">
        <f t="shared" si="1"/>
        <v>1</v>
      </c>
      <c r="E15" s="118">
        <f t="shared" si="0"/>
        <v>14</v>
      </c>
      <c r="F15" s="119">
        <f t="shared" si="2"/>
        <v>0</v>
      </c>
      <c r="G15" s="120">
        <v>0</v>
      </c>
      <c r="H15" s="120">
        <v>1</v>
      </c>
      <c r="I15" s="120">
        <v>1</v>
      </c>
      <c r="J15" s="120">
        <v>1</v>
      </c>
      <c r="K15" s="120">
        <v>1</v>
      </c>
      <c r="L15" s="120">
        <v>1</v>
      </c>
      <c r="M15" s="120">
        <v>1</v>
      </c>
      <c r="N15" s="121">
        <v>1</v>
      </c>
      <c r="O15" s="120">
        <v>0</v>
      </c>
      <c r="P15" s="120">
        <v>1</v>
      </c>
      <c r="Q15" s="120">
        <v>1</v>
      </c>
      <c r="R15" s="120">
        <v>1</v>
      </c>
      <c r="S15" s="120">
        <v>1</v>
      </c>
      <c r="T15" s="120">
        <v>1</v>
      </c>
      <c r="U15" s="120">
        <v>1</v>
      </c>
      <c r="V15" s="122">
        <v>1</v>
      </c>
    </row>
    <row r="16" spans="1:22" x14ac:dyDescent="0.2">
      <c r="A16" s="3">
        <v>11</v>
      </c>
      <c r="B16" s="244" t="s">
        <v>156</v>
      </c>
      <c r="C16" s="116">
        <v>1</v>
      </c>
      <c r="D16" s="117">
        <f t="shared" si="1"/>
        <v>1</v>
      </c>
      <c r="E16" s="118">
        <f t="shared" si="0"/>
        <v>14</v>
      </c>
      <c r="F16" s="119">
        <f t="shared" si="2"/>
        <v>0</v>
      </c>
      <c r="G16" s="120">
        <v>0</v>
      </c>
      <c r="H16" s="120">
        <v>1</v>
      </c>
      <c r="I16" s="120">
        <v>1</v>
      </c>
      <c r="J16" s="120">
        <v>1</v>
      </c>
      <c r="K16" s="120">
        <v>1</v>
      </c>
      <c r="L16" s="120">
        <v>1</v>
      </c>
      <c r="M16" s="120">
        <v>1</v>
      </c>
      <c r="N16" s="121">
        <v>1</v>
      </c>
      <c r="O16" s="120">
        <v>0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2">
        <v>1</v>
      </c>
    </row>
    <row r="17" spans="1:22" x14ac:dyDescent="0.2">
      <c r="A17" s="3">
        <v>12</v>
      </c>
      <c r="B17" s="244" t="s">
        <v>157</v>
      </c>
      <c r="C17" s="116">
        <v>1</v>
      </c>
      <c r="D17" s="117">
        <f t="shared" si="1"/>
        <v>1</v>
      </c>
      <c r="E17" s="118">
        <f t="shared" si="0"/>
        <v>14</v>
      </c>
      <c r="F17" s="119">
        <f t="shared" si="2"/>
        <v>0</v>
      </c>
      <c r="G17" s="120">
        <v>0</v>
      </c>
      <c r="H17" s="120">
        <v>1</v>
      </c>
      <c r="I17" s="120">
        <v>1</v>
      </c>
      <c r="J17" s="120">
        <v>1</v>
      </c>
      <c r="K17" s="120">
        <v>1</v>
      </c>
      <c r="L17" s="120">
        <v>1</v>
      </c>
      <c r="M17" s="120">
        <v>1</v>
      </c>
      <c r="N17" s="121">
        <v>1</v>
      </c>
      <c r="O17" s="120">
        <v>0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2">
        <v>1</v>
      </c>
    </row>
    <row r="18" spans="1:22" x14ac:dyDescent="0.2">
      <c r="A18" s="3">
        <v>13</v>
      </c>
      <c r="B18" s="244" t="s">
        <v>158</v>
      </c>
      <c r="C18" s="116">
        <v>1</v>
      </c>
      <c r="D18" s="117">
        <f t="shared" si="1"/>
        <v>1</v>
      </c>
      <c r="E18" s="118">
        <f t="shared" si="0"/>
        <v>14</v>
      </c>
      <c r="F18" s="119">
        <f t="shared" si="2"/>
        <v>0</v>
      </c>
      <c r="G18" s="120">
        <v>0</v>
      </c>
      <c r="H18" s="120">
        <v>1</v>
      </c>
      <c r="I18" s="120">
        <v>1</v>
      </c>
      <c r="J18" s="120">
        <v>1</v>
      </c>
      <c r="K18" s="120">
        <v>1</v>
      </c>
      <c r="L18" s="120">
        <v>1</v>
      </c>
      <c r="M18" s="120">
        <v>1</v>
      </c>
      <c r="N18" s="121">
        <v>1</v>
      </c>
      <c r="O18" s="120">
        <v>0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2">
        <v>1</v>
      </c>
    </row>
    <row r="19" spans="1:22" x14ac:dyDescent="0.2">
      <c r="A19" s="3">
        <v>14</v>
      </c>
      <c r="B19" s="244" t="s">
        <v>159</v>
      </c>
      <c r="C19" s="116">
        <v>1</v>
      </c>
      <c r="D19" s="117">
        <f t="shared" si="1"/>
        <v>1</v>
      </c>
      <c r="E19" s="118">
        <f t="shared" si="0"/>
        <v>14</v>
      </c>
      <c r="F19" s="119">
        <f t="shared" si="2"/>
        <v>0</v>
      </c>
      <c r="G19" s="120">
        <v>0</v>
      </c>
      <c r="H19" s="120">
        <v>1</v>
      </c>
      <c r="I19" s="120">
        <v>1</v>
      </c>
      <c r="J19" s="120">
        <v>1</v>
      </c>
      <c r="K19" s="120">
        <v>1</v>
      </c>
      <c r="L19" s="120">
        <v>1</v>
      </c>
      <c r="M19" s="120">
        <v>1</v>
      </c>
      <c r="N19" s="121">
        <v>1</v>
      </c>
      <c r="O19" s="120">
        <v>0</v>
      </c>
      <c r="P19" s="120">
        <v>1</v>
      </c>
      <c r="Q19" s="120">
        <v>1</v>
      </c>
      <c r="R19" s="120">
        <v>1</v>
      </c>
      <c r="S19" s="120">
        <v>1</v>
      </c>
      <c r="T19" s="120">
        <v>1</v>
      </c>
      <c r="U19" s="120">
        <v>1</v>
      </c>
      <c r="V19" s="122">
        <v>1</v>
      </c>
    </row>
    <row r="20" spans="1:22" x14ac:dyDescent="0.2">
      <c r="A20" s="3">
        <v>15</v>
      </c>
      <c r="B20" s="245" t="s">
        <v>160</v>
      </c>
      <c r="C20" s="116">
        <v>1</v>
      </c>
      <c r="D20" s="117">
        <f t="shared" si="1"/>
        <v>1</v>
      </c>
      <c r="E20" s="118">
        <f t="shared" si="0"/>
        <v>14</v>
      </c>
      <c r="F20" s="119">
        <f t="shared" si="2"/>
        <v>0</v>
      </c>
      <c r="G20" s="120">
        <v>0</v>
      </c>
      <c r="H20" s="120">
        <v>1</v>
      </c>
      <c r="I20" s="120">
        <v>1</v>
      </c>
      <c r="J20" s="120">
        <v>1</v>
      </c>
      <c r="K20" s="120">
        <v>1</v>
      </c>
      <c r="L20" s="120">
        <v>1</v>
      </c>
      <c r="M20" s="120">
        <v>1</v>
      </c>
      <c r="N20" s="121">
        <v>1</v>
      </c>
      <c r="O20" s="120">
        <v>0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2">
        <v>1</v>
      </c>
    </row>
    <row r="21" spans="1:22" x14ac:dyDescent="0.2">
      <c r="A21" s="3">
        <v>16</v>
      </c>
      <c r="B21" s="244" t="s">
        <v>161</v>
      </c>
      <c r="C21" s="116">
        <v>2</v>
      </c>
      <c r="D21" s="117">
        <f t="shared" si="1"/>
        <v>1</v>
      </c>
      <c r="E21" s="118">
        <f t="shared" si="0"/>
        <v>14</v>
      </c>
      <c r="F21" s="119">
        <f t="shared" si="2"/>
        <v>0</v>
      </c>
      <c r="G21" s="120">
        <v>0</v>
      </c>
      <c r="H21" s="120">
        <v>1</v>
      </c>
      <c r="I21" s="120">
        <v>1</v>
      </c>
      <c r="J21" s="120">
        <v>1</v>
      </c>
      <c r="K21" s="121">
        <v>1</v>
      </c>
      <c r="L21" s="121">
        <v>1</v>
      </c>
      <c r="M21" s="120">
        <v>1</v>
      </c>
      <c r="N21" s="121">
        <v>1</v>
      </c>
      <c r="O21" s="121">
        <v>0</v>
      </c>
      <c r="P21" s="121">
        <v>1</v>
      </c>
      <c r="Q21" s="121">
        <v>1</v>
      </c>
      <c r="R21" s="121">
        <v>1</v>
      </c>
      <c r="S21" s="121">
        <v>1</v>
      </c>
      <c r="T21" s="121">
        <v>1</v>
      </c>
      <c r="U21" s="121">
        <v>1</v>
      </c>
      <c r="V21" s="9">
        <v>1</v>
      </c>
    </row>
    <row r="22" spans="1:22" ht="16" thickBot="1" x14ac:dyDescent="0.25">
      <c r="A22" s="10"/>
      <c r="B22" s="147"/>
      <c r="C22" s="147"/>
      <c r="D22" s="123"/>
      <c r="E22" s="118">
        <f t="shared" si="0"/>
        <v>0</v>
      </c>
      <c r="F22" s="11"/>
      <c r="G22" s="12"/>
      <c r="H22" s="13"/>
      <c r="I22" s="12"/>
      <c r="J22" s="1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13"/>
      <c r="V22" s="93"/>
    </row>
    <row r="23" spans="1:22" x14ac:dyDescent="0.2">
      <c r="A23" s="186"/>
      <c r="B23" s="186"/>
      <c r="C23" s="186"/>
      <c r="D23" s="14">
        <f>SUM(D6:D22)</f>
        <v>16</v>
      </c>
      <c r="E23" s="125">
        <f>AVERAGE(G23:V23)</f>
        <v>13.5</v>
      </c>
      <c r="F23" s="186">
        <f t="shared" ref="F23:V23" si="3">SUM(F6:F22)</f>
        <v>5</v>
      </c>
      <c r="G23" s="186">
        <f t="shared" si="3"/>
        <v>0</v>
      </c>
      <c r="H23" s="186">
        <f t="shared" si="3"/>
        <v>15</v>
      </c>
      <c r="I23" s="186">
        <f t="shared" si="3"/>
        <v>15</v>
      </c>
      <c r="J23" s="186">
        <f t="shared" si="3"/>
        <v>16</v>
      </c>
      <c r="K23" s="186">
        <f t="shared" si="3"/>
        <v>16</v>
      </c>
      <c r="L23" s="186">
        <f t="shared" si="3"/>
        <v>15</v>
      </c>
      <c r="M23" s="186">
        <f t="shared" si="3"/>
        <v>15</v>
      </c>
      <c r="N23" s="186">
        <f t="shared" si="3"/>
        <v>16</v>
      </c>
      <c r="O23" s="186">
        <f t="shared" si="3"/>
        <v>0</v>
      </c>
      <c r="P23" s="186">
        <f t="shared" si="3"/>
        <v>15</v>
      </c>
      <c r="Q23" s="186">
        <f t="shared" si="3"/>
        <v>15</v>
      </c>
      <c r="R23" s="186">
        <f t="shared" si="3"/>
        <v>16</v>
      </c>
      <c r="S23" s="186">
        <f t="shared" si="3"/>
        <v>16</v>
      </c>
      <c r="T23" s="186">
        <f t="shared" si="3"/>
        <v>16</v>
      </c>
      <c r="U23" s="186">
        <f t="shared" si="3"/>
        <v>14</v>
      </c>
      <c r="V23" s="186">
        <f t="shared" si="3"/>
        <v>16</v>
      </c>
    </row>
    <row r="24" spans="1:22" x14ac:dyDescent="0.2">
      <c r="A24" s="199"/>
      <c r="B24" s="199"/>
      <c r="C24" s="15"/>
      <c r="D24" s="15"/>
      <c r="E24" s="15"/>
      <c r="F24" s="96"/>
      <c r="G24" s="127"/>
      <c r="H24" s="127"/>
      <c r="I24" s="127"/>
      <c r="J24" s="127"/>
      <c r="K24" s="126"/>
      <c r="L24" s="126"/>
      <c r="M24" s="126"/>
      <c r="N24" s="126"/>
      <c r="O24" s="126"/>
      <c r="P24" s="126"/>
      <c r="Q24" s="126"/>
      <c r="R24" s="126"/>
      <c r="S24" s="127"/>
      <c r="T24" s="126"/>
      <c r="U24" s="126"/>
      <c r="V24" s="126"/>
    </row>
    <row r="25" spans="1:22" x14ac:dyDescent="0.2">
      <c r="A25" s="189"/>
      <c r="B25" s="189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</row>
    <row r="26" spans="1:22" x14ac:dyDescent="0.2">
      <c r="A26" s="189"/>
      <c r="B26" s="189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</row>
  </sheetData>
  <conditionalFormatting sqref="E3">
    <cfRule type="colorScale" priority="3">
      <colorScale>
        <cfvo type="min"/>
        <cfvo type="max"/>
        <color rgb="FFFFEF9C"/>
        <color rgb="FF63BE7B"/>
      </colorScale>
    </cfRule>
  </conditionalFormatting>
  <conditionalFormatting sqref="E3:E4">
    <cfRule type="colorScale" priority="4">
      <colorScale>
        <cfvo type="min"/>
        <cfvo type="max"/>
        <color rgb="FFFFEF9C"/>
        <color rgb="FF63BE7B"/>
      </colorScale>
    </cfRule>
  </conditionalFormatting>
  <conditionalFormatting sqref="D6:D21">
    <cfRule type="cellIs" dxfId="3" priority="1" operator="notEqual">
      <formula>1</formula>
    </cfRule>
    <cfRule type="cellIs" dxfId="2" priority="2" operator="equal">
      <formula>1</formula>
    </cfRule>
  </conditionalFormatting>
  <conditionalFormatting sqref="E6:E22">
    <cfRule type="dataBar" priority="14">
      <dataBar>
        <cfvo type="min"/>
        <cfvo type="max"/>
        <color rgb="FFFFB628"/>
      </dataBar>
    </cfRule>
  </conditionalFormatting>
  <dataValidations count="2">
    <dataValidation type="list" allowBlank="1" showInputMessage="1" showErrorMessage="1" error="0 = niet in het curriculum_x000d_1=in het curriculum_x000d_a = komt in het curruculum" sqref="G6:G21 I6:T21 V6:V21 H6:H22 U6:U22" xr:uid="{00000000-0002-0000-0600-000000000000}">
      <formula1>"0,1,a"</formula1>
    </dataValidation>
    <dataValidation type="whole" allowBlank="1" showInputMessage="1" showErrorMessage="1" error="Niet onderwezen =  0_x000d_Wordt onderwezen = 1" sqref="F4:V4" xr:uid="{00000000-0002-0000-0600-000001000000}">
      <formula1>0</formula1>
      <formula2>1</formula2>
    </dataValidation>
  </dataValidations>
  <pageMargins left="0.7" right="0.7" top="0.75" bottom="0.75" header="0.3" footer="0.3"/>
  <pageSetup paperSize="9"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X31"/>
  <sheetViews>
    <sheetView workbookViewId="0">
      <selection activeCell="D10" sqref="D10"/>
    </sheetView>
  </sheetViews>
  <sheetFormatPr baseColWidth="10" defaultColWidth="8.83203125" defaultRowHeight="15" x14ac:dyDescent="0.2"/>
  <cols>
    <col min="1" max="1" width="8.83203125" style="99"/>
    <col min="2" max="2" width="13.33203125" style="99" bestFit="1" customWidth="1"/>
    <col min="3" max="3" width="23" style="99" bestFit="1" customWidth="1"/>
    <col min="4" max="4" width="47.6640625" style="99" bestFit="1" customWidth="1"/>
    <col min="5" max="16384" width="8.83203125" style="99"/>
  </cols>
  <sheetData>
    <row r="1" spans="1:24" ht="70" x14ac:dyDescent="0.2">
      <c r="A1" s="153" t="s">
        <v>62</v>
      </c>
      <c r="B1" s="67" t="s">
        <v>162</v>
      </c>
      <c r="C1" s="67"/>
      <c r="D1" s="67"/>
      <c r="E1" s="68" t="s">
        <v>163</v>
      </c>
      <c r="F1" s="102" t="s">
        <v>1</v>
      </c>
      <c r="G1" s="103" t="s">
        <v>2</v>
      </c>
      <c r="H1" s="104" t="s">
        <v>65</v>
      </c>
      <c r="I1" s="105" t="s">
        <v>15</v>
      </c>
      <c r="J1" s="106" t="s">
        <v>16</v>
      </c>
      <c r="K1" s="106" t="s">
        <v>17</v>
      </c>
      <c r="L1" s="106" t="s">
        <v>18</v>
      </c>
      <c r="M1" s="106" t="s">
        <v>19</v>
      </c>
      <c r="N1" s="106" t="s">
        <v>20</v>
      </c>
      <c r="O1" s="106" t="s">
        <v>21</v>
      </c>
      <c r="P1" s="106" t="s">
        <v>22</v>
      </c>
      <c r="Q1" s="1" t="s">
        <v>23</v>
      </c>
      <c r="R1" s="106" t="s">
        <v>24</v>
      </c>
      <c r="S1" s="106" t="s">
        <v>25</v>
      </c>
      <c r="T1" s="106" t="s">
        <v>26</v>
      </c>
      <c r="U1" s="106" t="s">
        <v>27</v>
      </c>
      <c r="V1" s="106" t="s">
        <v>28</v>
      </c>
      <c r="W1" s="106" t="s">
        <v>29</v>
      </c>
      <c r="X1" s="107" t="s">
        <v>30</v>
      </c>
    </row>
    <row r="2" spans="1:24" x14ac:dyDescent="0.2">
      <c r="A2" s="154"/>
      <c r="B2" s="154" t="s">
        <v>3</v>
      </c>
      <c r="C2" s="154" t="s">
        <v>4</v>
      </c>
      <c r="D2" s="155" t="s">
        <v>5</v>
      </c>
      <c r="E2" s="111"/>
      <c r="F2" s="111"/>
      <c r="G2" s="110">
        <f>COUNTIF(I2:Y2,1)</f>
        <v>13</v>
      </c>
      <c r="H2" s="112"/>
      <c r="I2" s="113">
        <v>1</v>
      </c>
      <c r="J2" s="113">
        <v>1</v>
      </c>
      <c r="K2" s="113">
        <v>1</v>
      </c>
      <c r="L2" s="113"/>
      <c r="M2" s="113"/>
      <c r="N2" s="113">
        <v>1</v>
      </c>
      <c r="O2" s="113">
        <v>1</v>
      </c>
      <c r="P2" s="113">
        <v>1</v>
      </c>
      <c r="Q2" s="113">
        <v>1</v>
      </c>
      <c r="R2" s="113">
        <v>1</v>
      </c>
      <c r="S2" s="113">
        <v>1</v>
      </c>
      <c r="T2" s="113">
        <v>1</v>
      </c>
      <c r="U2" s="113">
        <v>1</v>
      </c>
      <c r="V2" s="113">
        <v>1</v>
      </c>
      <c r="W2" s="113">
        <v>1</v>
      </c>
      <c r="X2" s="114"/>
    </row>
    <row r="3" spans="1:24" x14ac:dyDescent="0.2">
      <c r="A3" s="222"/>
      <c r="B3" s="222"/>
      <c r="C3" s="222"/>
      <c r="D3" s="223"/>
      <c r="E3" s="224"/>
      <c r="F3" s="225"/>
      <c r="G3" s="226"/>
      <c r="H3" s="227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9"/>
    </row>
    <row r="4" spans="1:24" x14ac:dyDescent="0.2">
      <c r="A4" s="156">
        <v>1</v>
      </c>
      <c r="B4" s="213" t="s">
        <v>164</v>
      </c>
      <c r="C4" s="213" t="s">
        <v>165</v>
      </c>
      <c r="D4" s="213" t="s">
        <v>166</v>
      </c>
      <c r="E4" s="156"/>
      <c r="F4" s="215">
        <f>IF((H4+G4)&gt;=0.75*$G$2,1,0)</f>
        <v>1</v>
      </c>
      <c r="G4" s="216">
        <f t="shared" ref="G4:G21" si="0">COUNTIF(I4:Y4,1)</f>
        <v>13</v>
      </c>
      <c r="H4" s="217">
        <f>COUNTIF(I4:Y4,"a")</f>
        <v>0</v>
      </c>
      <c r="I4" s="218">
        <v>1</v>
      </c>
      <c r="J4" s="218">
        <v>1</v>
      </c>
      <c r="K4" s="218">
        <v>1</v>
      </c>
      <c r="L4" s="218"/>
      <c r="M4" s="218"/>
      <c r="N4" s="218">
        <v>1</v>
      </c>
      <c r="O4" s="218">
        <v>1</v>
      </c>
      <c r="P4" s="218">
        <v>1</v>
      </c>
      <c r="Q4" s="218">
        <v>1</v>
      </c>
      <c r="R4" s="218">
        <v>1</v>
      </c>
      <c r="S4" s="218">
        <v>1</v>
      </c>
      <c r="T4" s="218">
        <v>1</v>
      </c>
      <c r="U4" s="218">
        <v>1</v>
      </c>
      <c r="V4" s="218">
        <v>1</v>
      </c>
      <c r="W4" s="218">
        <v>1</v>
      </c>
      <c r="X4" s="218"/>
    </row>
    <row r="5" spans="1:24" x14ac:dyDescent="0.2">
      <c r="A5" s="156">
        <v>2</v>
      </c>
      <c r="B5" s="213"/>
      <c r="C5" s="213"/>
      <c r="D5" s="213" t="s">
        <v>167</v>
      </c>
      <c r="E5" s="156"/>
      <c r="F5" s="215">
        <f t="shared" ref="F5:F21" si="1">IF((H5+G5)&gt;=0.75*$G$2,1,0)</f>
        <v>1</v>
      </c>
      <c r="G5" s="216">
        <f t="shared" si="0"/>
        <v>13</v>
      </c>
      <c r="H5" s="217">
        <f t="shared" ref="H5:H21" si="2">COUNTIF(I5:Y5,"a")</f>
        <v>0</v>
      </c>
      <c r="I5" s="218">
        <v>1</v>
      </c>
      <c r="J5" s="218">
        <v>1</v>
      </c>
      <c r="K5" s="218">
        <v>1</v>
      </c>
      <c r="L5" s="218"/>
      <c r="M5" s="218"/>
      <c r="N5" s="218">
        <v>1</v>
      </c>
      <c r="O5" s="218">
        <v>1</v>
      </c>
      <c r="P5" s="218">
        <v>1</v>
      </c>
      <c r="Q5" s="218">
        <v>1</v>
      </c>
      <c r="R5" s="218">
        <v>1</v>
      </c>
      <c r="S5" s="218">
        <v>1</v>
      </c>
      <c r="T5" s="218">
        <v>1</v>
      </c>
      <c r="U5" s="218">
        <v>1</v>
      </c>
      <c r="V5" s="218">
        <v>1</v>
      </c>
      <c r="W5" s="218">
        <v>1</v>
      </c>
      <c r="X5" s="230"/>
    </row>
    <row r="6" spans="1:24" x14ac:dyDescent="0.2">
      <c r="A6" s="156">
        <v>3</v>
      </c>
      <c r="B6" s="213"/>
      <c r="C6" s="213"/>
      <c r="D6" s="213" t="s">
        <v>168</v>
      </c>
      <c r="E6" s="156"/>
      <c r="F6" s="215">
        <f t="shared" si="1"/>
        <v>1</v>
      </c>
      <c r="G6" s="216">
        <f t="shared" si="0"/>
        <v>13</v>
      </c>
      <c r="H6" s="217">
        <f t="shared" si="2"/>
        <v>0</v>
      </c>
      <c r="I6" s="218">
        <v>1</v>
      </c>
      <c r="J6" s="218">
        <v>1</v>
      </c>
      <c r="K6" s="218">
        <v>1</v>
      </c>
      <c r="L6" s="218"/>
      <c r="M6" s="218"/>
      <c r="N6" s="218">
        <v>1</v>
      </c>
      <c r="O6" s="218">
        <v>1</v>
      </c>
      <c r="P6" s="218">
        <v>1</v>
      </c>
      <c r="Q6" s="218">
        <v>1</v>
      </c>
      <c r="R6" s="218">
        <v>1</v>
      </c>
      <c r="S6" s="218">
        <v>1</v>
      </c>
      <c r="T6" s="218">
        <v>1</v>
      </c>
      <c r="U6" s="218">
        <v>1</v>
      </c>
      <c r="V6" s="218">
        <v>1</v>
      </c>
      <c r="W6" s="218">
        <v>1</v>
      </c>
      <c r="X6" s="218"/>
    </row>
    <row r="7" spans="1:24" x14ac:dyDescent="0.2">
      <c r="A7" s="156">
        <v>4</v>
      </c>
      <c r="B7" s="213"/>
      <c r="C7" s="213"/>
      <c r="D7" s="213" t="s">
        <v>169</v>
      </c>
      <c r="E7" s="156"/>
      <c r="F7" s="215">
        <f t="shared" si="1"/>
        <v>1</v>
      </c>
      <c r="G7" s="216">
        <f t="shared" si="0"/>
        <v>13</v>
      </c>
      <c r="H7" s="217">
        <f t="shared" si="2"/>
        <v>0</v>
      </c>
      <c r="I7" s="218">
        <v>1</v>
      </c>
      <c r="J7" s="218">
        <v>1</v>
      </c>
      <c r="K7" s="218">
        <v>1</v>
      </c>
      <c r="L7" s="218"/>
      <c r="M7" s="218"/>
      <c r="N7" s="218">
        <v>1</v>
      </c>
      <c r="O7" s="218">
        <v>1</v>
      </c>
      <c r="P7" s="218">
        <v>1</v>
      </c>
      <c r="Q7" s="218">
        <v>1</v>
      </c>
      <c r="R7" s="218">
        <v>1</v>
      </c>
      <c r="S7" s="218">
        <v>1</v>
      </c>
      <c r="T7" s="218">
        <v>1</v>
      </c>
      <c r="U7" s="218">
        <v>1</v>
      </c>
      <c r="V7" s="218">
        <v>1</v>
      </c>
      <c r="W7" s="218">
        <v>1</v>
      </c>
      <c r="X7" s="218"/>
    </row>
    <row r="8" spans="1:24" x14ac:dyDescent="0.2">
      <c r="A8" s="156">
        <v>5</v>
      </c>
      <c r="B8" s="213"/>
      <c r="C8" s="213"/>
      <c r="D8" s="213" t="s">
        <v>170</v>
      </c>
      <c r="E8" s="156"/>
      <c r="F8" s="215">
        <f t="shared" si="1"/>
        <v>1</v>
      </c>
      <c r="G8" s="216">
        <f t="shared" si="0"/>
        <v>13</v>
      </c>
      <c r="H8" s="217">
        <f t="shared" si="2"/>
        <v>0</v>
      </c>
      <c r="I8" s="218">
        <v>1</v>
      </c>
      <c r="J8" s="218">
        <v>1</v>
      </c>
      <c r="K8" s="218">
        <v>1</v>
      </c>
      <c r="L8" s="218"/>
      <c r="M8" s="218"/>
      <c r="N8" s="218">
        <v>1</v>
      </c>
      <c r="O8" s="218">
        <v>1</v>
      </c>
      <c r="P8" s="218">
        <v>1</v>
      </c>
      <c r="Q8" s="218">
        <v>1</v>
      </c>
      <c r="R8" s="218">
        <v>1</v>
      </c>
      <c r="S8" s="218">
        <v>1</v>
      </c>
      <c r="T8" s="218">
        <v>1</v>
      </c>
      <c r="U8" s="218">
        <v>1</v>
      </c>
      <c r="V8" s="218">
        <v>1</v>
      </c>
      <c r="W8" s="218">
        <v>1</v>
      </c>
      <c r="X8" s="218"/>
    </row>
    <row r="9" spans="1:24" x14ac:dyDescent="0.2">
      <c r="A9" s="156">
        <v>6</v>
      </c>
      <c r="B9" s="213"/>
      <c r="C9" s="213"/>
      <c r="D9" s="213" t="s">
        <v>171</v>
      </c>
      <c r="E9" s="156"/>
      <c r="F9" s="215">
        <f t="shared" si="1"/>
        <v>1</v>
      </c>
      <c r="G9" s="216">
        <f t="shared" si="0"/>
        <v>13</v>
      </c>
      <c r="H9" s="217">
        <f t="shared" si="2"/>
        <v>0</v>
      </c>
      <c r="I9" s="218">
        <v>1</v>
      </c>
      <c r="J9" s="218">
        <v>1</v>
      </c>
      <c r="K9" s="218">
        <v>1</v>
      </c>
      <c r="L9" s="218"/>
      <c r="M9" s="218"/>
      <c r="N9" s="218">
        <v>1</v>
      </c>
      <c r="O9" s="218">
        <v>1</v>
      </c>
      <c r="P9" s="218">
        <v>1</v>
      </c>
      <c r="Q9" s="218">
        <v>1</v>
      </c>
      <c r="R9" s="218">
        <v>1</v>
      </c>
      <c r="S9" s="218">
        <v>1</v>
      </c>
      <c r="T9" s="218">
        <v>1</v>
      </c>
      <c r="U9" s="218">
        <v>1</v>
      </c>
      <c r="V9" s="218">
        <v>1</v>
      </c>
      <c r="W9" s="218">
        <v>1</v>
      </c>
      <c r="X9" s="218"/>
    </row>
    <row r="10" spans="1:24" x14ac:dyDescent="0.2">
      <c r="A10" s="156">
        <v>7</v>
      </c>
      <c r="B10" s="213"/>
      <c r="C10" s="213" t="s">
        <v>172</v>
      </c>
      <c r="D10" s="213" t="s">
        <v>173</v>
      </c>
      <c r="E10" s="156"/>
      <c r="F10" s="215">
        <f t="shared" si="1"/>
        <v>1</v>
      </c>
      <c r="G10" s="216">
        <f t="shared" si="0"/>
        <v>13</v>
      </c>
      <c r="H10" s="217">
        <f t="shared" si="2"/>
        <v>0</v>
      </c>
      <c r="I10" s="218">
        <v>1</v>
      </c>
      <c r="J10" s="218">
        <v>1</v>
      </c>
      <c r="K10" s="218">
        <v>1</v>
      </c>
      <c r="L10" s="218"/>
      <c r="M10" s="218"/>
      <c r="N10" s="218">
        <v>1</v>
      </c>
      <c r="O10" s="218">
        <v>1</v>
      </c>
      <c r="P10" s="218">
        <v>1</v>
      </c>
      <c r="Q10" s="218">
        <v>1</v>
      </c>
      <c r="R10" s="218">
        <v>1</v>
      </c>
      <c r="S10" s="218">
        <v>1</v>
      </c>
      <c r="T10" s="218">
        <v>1</v>
      </c>
      <c r="U10" s="218">
        <v>1</v>
      </c>
      <c r="V10" s="218">
        <v>1</v>
      </c>
      <c r="W10" s="218">
        <v>1</v>
      </c>
      <c r="X10" s="218"/>
    </row>
    <row r="11" spans="1:24" x14ac:dyDescent="0.2">
      <c r="A11" s="156">
        <v>8</v>
      </c>
      <c r="B11" s="213"/>
      <c r="C11" s="213"/>
      <c r="D11" s="213" t="s">
        <v>174</v>
      </c>
      <c r="E11" s="156"/>
      <c r="F11" s="215">
        <f t="shared" si="1"/>
        <v>1</v>
      </c>
      <c r="G11" s="216">
        <f t="shared" si="0"/>
        <v>13</v>
      </c>
      <c r="H11" s="217">
        <f t="shared" si="2"/>
        <v>0</v>
      </c>
      <c r="I11" s="218">
        <v>1</v>
      </c>
      <c r="J11" s="218">
        <v>1</v>
      </c>
      <c r="K11" s="218">
        <v>1</v>
      </c>
      <c r="L11" s="218"/>
      <c r="M11" s="218"/>
      <c r="N11" s="218">
        <v>1</v>
      </c>
      <c r="O11" s="218">
        <v>1</v>
      </c>
      <c r="P11" s="218">
        <v>1</v>
      </c>
      <c r="Q11" s="218">
        <v>1</v>
      </c>
      <c r="R11" s="218">
        <v>1</v>
      </c>
      <c r="S11" s="218">
        <v>1</v>
      </c>
      <c r="T11" s="218">
        <v>1</v>
      </c>
      <c r="U11" s="218">
        <v>1</v>
      </c>
      <c r="V11" s="218">
        <v>1</v>
      </c>
      <c r="W11" s="218">
        <v>1</v>
      </c>
      <c r="X11" s="218"/>
    </row>
    <row r="12" spans="1:24" x14ac:dyDescent="0.2">
      <c r="A12" s="156">
        <v>9</v>
      </c>
      <c r="B12" s="213"/>
      <c r="C12" s="213" t="s">
        <v>175</v>
      </c>
      <c r="D12" s="213" t="s">
        <v>176</v>
      </c>
      <c r="E12" s="156"/>
      <c r="F12" s="215">
        <f t="shared" si="1"/>
        <v>1</v>
      </c>
      <c r="G12" s="216">
        <f t="shared" si="0"/>
        <v>13</v>
      </c>
      <c r="H12" s="217">
        <f t="shared" si="2"/>
        <v>0</v>
      </c>
      <c r="I12" s="218">
        <v>1</v>
      </c>
      <c r="J12" s="218">
        <v>1</v>
      </c>
      <c r="K12" s="218">
        <v>1</v>
      </c>
      <c r="L12" s="218"/>
      <c r="M12" s="218"/>
      <c r="N12" s="218">
        <v>1</v>
      </c>
      <c r="O12" s="218">
        <v>1</v>
      </c>
      <c r="P12" s="218">
        <v>1</v>
      </c>
      <c r="Q12" s="218">
        <v>1</v>
      </c>
      <c r="R12" s="218">
        <v>1</v>
      </c>
      <c r="S12" s="218">
        <v>1</v>
      </c>
      <c r="T12" s="218">
        <v>1</v>
      </c>
      <c r="U12" s="218">
        <v>1</v>
      </c>
      <c r="V12" s="218">
        <v>1</v>
      </c>
      <c r="W12" s="218">
        <v>1</v>
      </c>
      <c r="X12" s="218"/>
    </row>
    <row r="13" spans="1:24" x14ac:dyDescent="0.2">
      <c r="A13" s="156">
        <v>10</v>
      </c>
      <c r="B13" s="213"/>
      <c r="C13" s="213"/>
      <c r="D13" s="213" t="s">
        <v>177</v>
      </c>
      <c r="E13" s="156"/>
      <c r="F13" s="215">
        <f t="shared" si="1"/>
        <v>1</v>
      </c>
      <c r="G13" s="216">
        <f t="shared" si="0"/>
        <v>13</v>
      </c>
      <c r="H13" s="217">
        <f t="shared" si="2"/>
        <v>0</v>
      </c>
      <c r="I13" s="218">
        <v>1</v>
      </c>
      <c r="J13" s="218">
        <v>1</v>
      </c>
      <c r="K13" s="218">
        <v>1</v>
      </c>
      <c r="L13" s="218"/>
      <c r="M13" s="218"/>
      <c r="N13" s="218">
        <v>1</v>
      </c>
      <c r="O13" s="218">
        <v>1</v>
      </c>
      <c r="P13" s="218">
        <v>1</v>
      </c>
      <c r="Q13" s="218">
        <v>1</v>
      </c>
      <c r="R13" s="218">
        <v>1</v>
      </c>
      <c r="S13" s="218">
        <v>1</v>
      </c>
      <c r="T13" s="218">
        <v>1</v>
      </c>
      <c r="U13" s="218">
        <v>1</v>
      </c>
      <c r="V13" s="218">
        <v>1</v>
      </c>
      <c r="W13" s="218">
        <v>1</v>
      </c>
      <c r="X13" s="218"/>
    </row>
    <row r="14" spans="1:24" x14ac:dyDescent="0.2">
      <c r="A14" s="156">
        <v>11</v>
      </c>
      <c r="B14" s="213"/>
      <c r="C14" s="213"/>
      <c r="D14" s="213" t="s">
        <v>178</v>
      </c>
      <c r="E14" s="156"/>
      <c r="F14" s="215">
        <f t="shared" si="1"/>
        <v>1</v>
      </c>
      <c r="G14" s="216">
        <f t="shared" si="0"/>
        <v>13</v>
      </c>
      <c r="H14" s="217">
        <f t="shared" si="2"/>
        <v>0</v>
      </c>
      <c r="I14" s="218">
        <v>1</v>
      </c>
      <c r="J14" s="218">
        <v>1</v>
      </c>
      <c r="K14" s="218">
        <v>1</v>
      </c>
      <c r="L14" s="218"/>
      <c r="M14" s="218"/>
      <c r="N14" s="218">
        <v>1</v>
      </c>
      <c r="O14" s="218">
        <v>1</v>
      </c>
      <c r="P14" s="218">
        <v>1</v>
      </c>
      <c r="Q14" s="218">
        <v>1</v>
      </c>
      <c r="R14" s="218">
        <v>1</v>
      </c>
      <c r="S14" s="218">
        <v>1</v>
      </c>
      <c r="T14" s="218">
        <v>1</v>
      </c>
      <c r="U14" s="218">
        <v>1</v>
      </c>
      <c r="V14" s="218">
        <v>1</v>
      </c>
      <c r="W14" s="218">
        <v>1</v>
      </c>
      <c r="X14" s="218"/>
    </row>
    <row r="15" spans="1:24" x14ac:dyDescent="0.2">
      <c r="A15" s="156">
        <v>12</v>
      </c>
      <c r="B15" s="213"/>
      <c r="C15" s="213" t="s">
        <v>179</v>
      </c>
      <c r="D15" s="213" t="s">
        <v>180</v>
      </c>
      <c r="E15" s="156"/>
      <c r="F15" s="215">
        <f t="shared" si="1"/>
        <v>1</v>
      </c>
      <c r="G15" s="216">
        <f t="shared" si="0"/>
        <v>13</v>
      </c>
      <c r="H15" s="217">
        <f t="shared" si="2"/>
        <v>0</v>
      </c>
      <c r="I15" s="218">
        <v>1</v>
      </c>
      <c r="J15" s="218">
        <v>1</v>
      </c>
      <c r="K15" s="218">
        <v>1</v>
      </c>
      <c r="L15" s="218"/>
      <c r="M15" s="218"/>
      <c r="N15" s="218">
        <v>1</v>
      </c>
      <c r="O15" s="218">
        <v>1</v>
      </c>
      <c r="P15" s="218">
        <v>1</v>
      </c>
      <c r="Q15" s="218">
        <v>1</v>
      </c>
      <c r="R15" s="218">
        <v>1</v>
      </c>
      <c r="S15" s="218">
        <v>1</v>
      </c>
      <c r="T15" s="218">
        <v>1</v>
      </c>
      <c r="U15" s="218">
        <v>1</v>
      </c>
      <c r="V15" s="218">
        <v>1</v>
      </c>
      <c r="W15" s="218">
        <v>1</v>
      </c>
      <c r="X15" s="218"/>
    </row>
    <row r="16" spans="1:24" x14ac:dyDescent="0.2">
      <c r="A16" s="156">
        <v>13</v>
      </c>
      <c r="B16" s="213"/>
      <c r="C16" s="213"/>
      <c r="D16" s="213" t="s">
        <v>181</v>
      </c>
      <c r="E16" s="156"/>
      <c r="F16" s="215">
        <f t="shared" si="1"/>
        <v>1</v>
      </c>
      <c r="G16" s="216">
        <f t="shared" si="0"/>
        <v>12</v>
      </c>
      <c r="H16" s="217">
        <f t="shared" si="2"/>
        <v>1</v>
      </c>
      <c r="I16" s="218">
        <v>1</v>
      </c>
      <c r="J16" s="218">
        <v>1</v>
      </c>
      <c r="K16" s="218" t="s">
        <v>70</v>
      </c>
      <c r="L16" s="218"/>
      <c r="M16" s="218"/>
      <c r="N16" s="218">
        <v>1</v>
      </c>
      <c r="O16" s="218">
        <v>1</v>
      </c>
      <c r="P16" s="218">
        <v>1</v>
      </c>
      <c r="Q16" s="218">
        <v>1</v>
      </c>
      <c r="R16" s="218">
        <v>1</v>
      </c>
      <c r="S16" s="218">
        <v>1</v>
      </c>
      <c r="T16" s="218">
        <v>1</v>
      </c>
      <c r="U16" s="218">
        <v>1</v>
      </c>
      <c r="V16" s="218">
        <v>1</v>
      </c>
      <c r="W16" s="218">
        <v>1</v>
      </c>
      <c r="X16" s="218"/>
    </row>
    <row r="17" spans="1:24" x14ac:dyDescent="0.2">
      <c r="A17" s="156">
        <v>14</v>
      </c>
      <c r="B17" s="213" t="s">
        <v>182</v>
      </c>
      <c r="C17" s="213" t="s">
        <v>183</v>
      </c>
      <c r="D17" s="213" t="s">
        <v>184</v>
      </c>
      <c r="E17" s="156"/>
      <c r="F17" s="215">
        <f t="shared" si="1"/>
        <v>1</v>
      </c>
      <c r="G17" s="216">
        <f t="shared" si="0"/>
        <v>13</v>
      </c>
      <c r="H17" s="217">
        <f t="shared" si="2"/>
        <v>0</v>
      </c>
      <c r="I17" s="218">
        <v>1</v>
      </c>
      <c r="J17" s="218">
        <v>1</v>
      </c>
      <c r="K17" s="218">
        <v>1</v>
      </c>
      <c r="L17" s="218"/>
      <c r="M17" s="218"/>
      <c r="N17" s="218">
        <v>1</v>
      </c>
      <c r="O17" s="218">
        <v>1</v>
      </c>
      <c r="P17" s="218">
        <v>1</v>
      </c>
      <c r="Q17" s="218">
        <v>1</v>
      </c>
      <c r="R17" s="218">
        <v>1</v>
      </c>
      <c r="S17" s="218">
        <v>1</v>
      </c>
      <c r="T17" s="218">
        <v>1</v>
      </c>
      <c r="U17" s="218">
        <v>1</v>
      </c>
      <c r="V17" s="218">
        <v>1</v>
      </c>
      <c r="W17" s="218">
        <v>1</v>
      </c>
      <c r="X17" s="218"/>
    </row>
    <row r="18" spans="1:24" x14ac:dyDescent="0.2">
      <c r="A18" s="156">
        <v>15</v>
      </c>
      <c r="B18" s="213"/>
      <c r="C18" s="213"/>
      <c r="D18" s="213" t="s">
        <v>185</v>
      </c>
      <c r="E18" s="156"/>
      <c r="F18" s="215">
        <f t="shared" si="1"/>
        <v>1</v>
      </c>
      <c r="G18" s="216">
        <f t="shared" si="0"/>
        <v>13</v>
      </c>
      <c r="H18" s="217">
        <f t="shared" si="2"/>
        <v>0</v>
      </c>
      <c r="I18" s="218">
        <v>1</v>
      </c>
      <c r="J18" s="218">
        <v>1</v>
      </c>
      <c r="K18" s="218">
        <v>1</v>
      </c>
      <c r="L18" s="218"/>
      <c r="M18" s="218"/>
      <c r="N18" s="218">
        <v>1</v>
      </c>
      <c r="O18" s="218">
        <v>1</v>
      </c>
      <c r="P18" s="218">
        <v>1</v>
      </c>
      <c r="Q18" s="218">
        <v>1</v>
      </c>
      <c r="R18" s="218">
        <v>1</v>
      </c>
      <c r="S18" s="218">
        <v>1</v>
      </c>
      <c r="T18" s="218">
        <v>1</v>
      </c>
      <c r="U18" s="218">
        <v>1</v>
      </c>
      <c r="V18" s="218">
        <v>1</v>
      </c>
      <c r="W18" s="218">
        <v>1</v>
      </c>
      <c r="X18" s="218"/>
    </row>
    <row r="19" spans="1:24" x14ac:dyDescent="0.2">
      <c r="A19" s="156">
        <v>16</v>
      </c>
      <c r="B19" s="213"/>
      <c r="C19" s="213"/>
      <c r="D19" s="213" t="s">
        <v>186</v>
      </c>
      <c r="E19" s="156"/>
      <c r="F19" s="215">
        <f t="shared" si="1"/>
        <v>1</v>
      </c>
      <c r="G19" s="216">
        <f t="shared" si="0"/>
        <v>8</v>
      </c>
      <c r="H19" s="217">
        <f t="shared" si="2"/>
        <v>5</v>
      </c>
      <c r="I19" s="218">
        <v>1</v>
      </c>
      <c r="J19" s="218">
        <v>1</v>
      </c>
      <c r="K19" s="218">
        <v>1</v>
      </c>
      <c r="L19" s="218"/>
      <c r="M19" s="218"/>
      <c r="N19" s="218">
        <v>1</v>
      </c>
      <c r="O19" s="218">
        <v>1</v>
      </c>
      <c r="P19" s="218" t="s">
        <v>70</v>
      </c>
      <c r="Q19" s="218" t="s">
        <v>70</v>
      </c>
      <c r="R19" s="218" t="s">
        <v>70</v>
      </c>
      <c r="S19" s="218">
        <v>1</v>
      </c>
      <c r="T19" s="218">
        <v>1</v>
      </c>
      <c r="U19" s="218" t="s">
        <v>70</v>
      </c>
      <c r="V19" s="218">
        <v>1</v>
      </c>
      <c r="W19" s="218" t="s">
        <v>70</v>
      </c>
      <c r="X19" s="218"/>
    </row>
    <row r="20" spans="1:24" x14ac:dyDescent="0.2">
      <c r="A20" s="156">
        <v>17</v>
      </c>
      <c r="B20" s="213"/>
      <c r="C20" s="213"/>
      <c r="D20" s="213" t="s">
        <v>187</v>
      </c>
      <c r="E20" s="156"/>
      <c r="F20" s="215">
        <f t="shared" si="1"/>
        <v>1</v>
      </c>
      <c r="G20" s="216">
        <f t="shared" si="0"/>
        <v>13</v>
      </c>
      <c r="H20" s="217">
        <f t="shared" si="2"/>
        <v>0</v>
      </c>
      <c r="I20" s="218">
        <v>1</v>
      </c>
      <c r="J20" s="218">
        <v>1</v>
      </c>
      <c r="K20" s="218">
        <v>1</v>
      </c>
      <c r="L20" s="218"/>
      <c r="M20" s="218"/>
      <c r="N20" s="218">
        <v>1</v>
      </c>
      <c r="O20" s="218">
        <v>1</v>
      </c>
      <c r="P20" s="218">
        <v>1</v>
      </c>
      <c r="Q20" s="218">
        <v>1</v>
      </c>
      <c r="R20" s="218">
        <v>1</v>
      </c>
      <c r="S20" s="218">
        <v>1</v>
      </c>
      <c r="T20" s="218">
        <v>1</v>
      </c>
      <c r="U20" s="218">
        <v>1</v>
      </c>
      <c r="V20" s="218">
        <v>1</v>
      </c>
      <c r="W20" s="218">
        <v>1</v>
      </c>
      <c r="X20" s="218"/>
    </row>
    <row r="21" spans="1:24" x14ac:dyDescent="0.2">
      <c r="A21" s="156">
        <v>18</v>
      </c>
      <c r="B21" s="213"/>
      <c r="C21" s="213"/>
      <c r="D21" s="213" t="s">
        <v>188</v>
      </c>
      <c r="E21" s="156"/>
      <c r="F21" s="215">
        <f t="shared" si="1"/>
        <v>1</v>
      </c>
      <c r="G21" s="216">
        <f t="shared" si="0"/>
        <v>13</v>
      </c>
      <c r="H21" s="217">
        <f t="shared" si="2"/>
        <v>0</v>
      </c>
      <c r="I21" s="218">
        <v>1</v>
      </c>
      <c r="J21" s="218">
        <v>1</v>
      </c>
      <c r="K21" s="218">
        <v>1</v>
      </c>
      <c r="L21" s="218"/>
      <c r="M21" s="218"/>
      <c r="N21" s="218">
        <v>1</v>
      </c>
      <c r="O21" s="218">
        <v>1</v>
      </c>
      <c r="P21" s="218">
        <v>1</v>
      </c>
      <c r="Q21" s="218">
        <v>1</v>
      </c>
      <c r="R21" s="218">
        <v>1</v>
      </c>
      <c r="S21" s="218">
        <v>1</v>
      </c>
      <c r="T21" s="218">
        <v>1</v>
      </c>
      <c r="U21" s="218">
        <v>1</v>
      </c>
      <c r="V21" s="218">
        <v>1</v>
      </c>
      <c r="W21" s="218">
        <v>1</v>
      </c>
      <c r="X21" s="218"/>
    </row>
    <row r="22" spans="1:24" x14ac:dyDescent="0.2">
      <c r="A22" s="156"/>
      <c r="B22" s="156"/>
      <c r="C22" s="156"/>
      <c r="D22" s="231"/>
      <c r="E22" s="208"/>
      <c r="F22" s="212">
        <f>SUM(F4:F21)</f>
        <v>18</v>
      </c>
      <c r="G22" s="232">
        <f>AVERAGE(I22:X22)</f>
        <v>13.461538461538462</v>
      </c>
      <c r="H22" s="212">
        <f t="shared" ref="H22:Q22" si="3">SUM(H4:H21)</f>
        <v>6</v>
      </c>
      <c r="I22" s="212">
        <f t="shared" si="3"/>
        <v>18</v>
      </c>
      <c r="J22" s="212">
        <f t="shared" si="3"/>
        <v>18</v>
      </c>
      <c r="K22" s="212">
        <f t="shared" si="3"/>
        <v>17</v>
      </c>
      <c r="L22" s="212">
        <f t="shared" si="3"/>
        <v>0</v>
      </c>
      <c r="M22" s="212">
        <f t="shared" si="3"/>
        <v>0</v>
      </c>
      <c r="N22" s="212">
        <f t="shared" si="3"/>
        <v>18</v>
      </c>
      <c r="O22" s="212">
        <f t="shared" si="3"/>
        <v>18</v>
      </c>
      <c r="P22" s="212">
        <f t="shared" si="3"/>
        <v>17</v>
      </c>
      <c r="Q22" s="212">
        <f t="shared" si="3"/>
        <v>17</v>
      </c>
      <c r="R22" s="212"/>
      <c r="S22" s="212"/>
      <c r="T22" s="212">
        <f>SUM(T4:T21)</f>
        <v>18</v>
      </c>
      <c r="U22" s="212">
        <f>SUM(U4:U21)</f>
        <v>17</v>
      </c>
      <c r="V22" s="212"/>
      <c r="W22" s="212">
        <f>SUM(W4:W21)</f>
        <v>17</v>
      </c>
      <c r="X22" s="212">
        <f>SUM(X4:X21)</f>
        <v>0</v>
      </c>
    </row>
    <row r="23" spans="1:24" x14ac:dyDescent="0.2">
      <c r="A23" s="44"/>
      <c r="B23" s="44"/>
      <c r="C23" s="44"/>
      <c r="D23" s="182"/>
      <c r="E23" s="169"/>
      <c r="F23" s="169"/>
      <c r="G23" s="169"/>
      <c r="H23" s="183"/>
      <c r="I23" s="184"/>
      <c r="J23" s="184"/>
      <c r="K23" s="126"/>
      <c r="L23" s="126"/>
      <c r="M23" s="126"/>
      <c r="N23" s="126"/>
      <c r="O23" s="126"/>
      <c r="P23" s="126"/>
      <c r="Q23" s="70"/>
      <c r="R23" s="126"/>
      <c r="S23" s="126"/>
      <c r="T23" s="126"/>
      <c r="U23" s="126"/>
      <c r="V23" s="126"/>
      <c r="W23" s="126"/>
      <c r="X23" s="126"/>
    </row>
    <row r="24" spans="1:24" x14ac:dyDescent="0.2">
      <c r="A24" s="44"/>
      <c r="B24" s="44"/>
      <c r="C24" s="44"/>
      <c r="D24" s="185"/>
      <c r="E24" s="169"/>
      <c r="F24" s="169"/>
      <c r="G24" s="169"/>
      <c r="H24" s="183"/>
      <c r="I24" s="184"/>
      <c r="J24" s="184"/>
      <c r="K24" s="126"/>
      <c r="L24" s="126"/>
      <c r="M24" s="126"/>
      <c r="N24" s="126"/>
      <c r="O24" s="126"/>
      <c r="P24" s="126"/>
      <c r="Q24" s="70"/>
      <c r="R24" s="126"/>
      <c r="S24" s="126"/>
      <c r="T24" s="126"/>
      <c r="U24" s="126"/>
      <c r="V24" s="126"/>
      <c r="W24" s="126"/>
      <c r="X24" s="126"/>
    </row>
    <row r="25" spans="1:24" x14ac:dyDescent="0.2">
      <c r="A25" s="44"/>
      <c r="B25" s="44"/>
      <c r="C25" s="44"/>
      <c r="D25" s="185"/>
      <c r="E25" s="169"/>
      <c r="F25" s="169"/>
      <c r="G25" s="169"/>
      <c r="H25" s="183"/>
      <c r="I25" s="184"/>
      <c r="J25" s="184"/>
      <c r="K25" s="126"/>
      <c r="L25" s="126"/>
      <c r="M25" s="126"/>
      <c r="N25" s="126"/>
      <c r="O25" s="126"/>
      <c r="P25" s="126"/>
      <c r="Q25" s="70"/>
      <c r="R25" s="126"/>
      <c r="S25" s="126"/>
      <c r="T25" s="126"/>
      <c r="U25" s="126"/>
      <c r="V25" s="126"/>
      <c r="W25" s="126"/>
      <c r="X25" s="126"/>
    </row>
    <row r="26" spans="1:24" x14ac:dyDescent="0.2">
      <c r="A26" s="124"/>
      <c r="B26" s="124"/>
      <c r="C26" s="124"/>
      <c r="D26" s="69"/>
      <c r="E26" s="186"/>
      <c r="F26" s="186"/>
      <c r="G26" s="186"/>
      <c r="H26" s="95"/>
      <c r="I26" s="126"/>
      <c r="J26" s="126"/>
      <c r="K26" s="126"/>
      <c r="L26" s="126"/>
      <c r="M26" s="126"/>
      <c r="N26" s="126"/>
      <c r="O26" s="126"/>
      <c r="P26" s="126"/>
      <c r="Q26" s="70"/>
      <c r="R26" s="126"/>
      <c r="S26" s="126"/>
      <c r="T26" s="126"/>
      <c r="U26" s="126"/>
      <c r="V26" s="126"/>
      <c r="W26" s="126"/>
      <c r="X26" s="126"/>
    </row>
    <row r="27" spans="1:24" x14ac:dyDescent="0.2">
      <c r="A27" s="124"/>
      <c r="B27" s="124"/>
      <c r="C27" s="124"/>
      <c r="D27" s="69"/>
      <c r="E27" s="186"/>
      <c r="F27" s="186"/>
      <c r="G27" s="186"/>
      <c r="H27" s="95"/>
      <c r="I27" s="126"/>
      <c r="J27" s="126"/>
      <c r="K27" s="126"/>
      <c r="L27" s="126"/>
      <c r="M27" s="126"/>
      <c r="N27" s="126"/>
      <c r="O27" s="126"/>
      <c r="P27" s="126"/>
      <c r="Q27" s="70"/>
      <c r="R27" s="126"/>
      <c r="S27" s="126"/>
      <c r="T27" s="126"/>
      <c r="U27" s="126"/>
      <c r="V27" s="126"/>
      <c r="W27" s="126"/>
      <c r="X27" s="126"/>
    </row>
    <row r="28" spans="1:24" x14ac:dyDescent="0.2">
      <c r="A28" s="124"/>
      <c r="B28" s="124"/>
      <c r="C28" s="124"/>
      <c r="D28" s="69"/>
      <c r="E28" s="186"/>
      <c r="F28" s="186"/>
      <c r="G28" s="186"/>
      <c r="H28" s="95"/>
      <c r="I28" s="126"/>
      <c r="J28" s="126"/>
      <c r="K28" s="126"/>
      <c r="L28" s="126"/>
      <c r="M28" s="126"/>
      <c r="N28" s="126"/>
      <c r="O28" s="126"/>
      <c r="P28" s="126"/>
      <c r="Q28" s="70"/>
      <c r="R28" s="126"/>
      <c r="S28" s="126"/>
      <c r="T28" s="126"/>
      <c r="U28" s="126"/>
      <c r="V28" s="126"/>
      <c r="W28" s="126"/>
      <c r="X28" s="126"/>
    </row>
    <row r="29" spans="1:24" x14ac:dyDescent="0.2">
      <c r="A29" s="124"/>
      <c r="B29" s="124"/>
      <c r="C29" s="124"/>
      <c r="D29" s="69"/>
      <c r="E29" s="186"/>
      <c r="F29" s="186"/>
      <c r="G29" s="186"/>
      <c r="H29" s="95"/>
      <c r="I29" s="126"/>
      <c r="J29" s="126"/>
      <c r="K29" s="126"/>
      <c r="L29" s="126"/>
      <c r="M29" s="126"/>
      <c r="N29" s="126"/>
      <c r="O29" s="126"/>
      <c r="P29" s="126"/>
      <c r="Q29" s="70"/>
      <c r="R29" s="126"/>
      <c r="S29" s="126"/>
      <c r="T29" s="126"/>
      <c r="U29" s="126"/>
      <c r="V29" s="126"/>
      <c r="W29" s="126"/>
      <c r="X29" s="126"/>
    </row>
    <row r="30" spans="1:24" x14ac:dyDescent="0.2">
      <c r="A30" s="124"/>
      <c r="B30" s="124"/>
      <c r="C30" s="124"/>
      <c r="D30" s="69"/>
      <c r="E30" s="186"/>
      <c r="F30" s="186"/>
      <c r="G30" s="186"/>
      <c r="H30" s="95"/>
      <c r="I30" s="126"/>
      <c r="J30" s="126"/>
      <c r="K30" s="126"/>
      <c r="L30" s="126"/>
      <c r="M30" s="126"/>
      <c r="N30" s="126"/>
      <c r="O30" s="126"/>
      <c r="P30" s="126"/>
      <c r="Q30" s="70"/>
      <c r="R30" s="126"/>
      <c r="S30" s="126"/>
      <c r="T30" s="126"/>
      <c r="U30" s="126"/>
      <c r="V30" s="126"/>
      <c r="W30" s="126"/>
      <c r="X30" s="126"/>
    </row>
    <row r="31" spans="1:24" x14ac:dyDescent="0.2">
      <c r="A31" s="186"/>
      <c r="B31" s="186"/>
      <c r="C31" s="186"/>
      <c r="D31" s="69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</sheetData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conditionalFormatting sqref="G23:G30 G1:G3">
    <cfRule type="colorScale" priority="4">
      <colorScale>
        <cfvo type="min"/>
        <cfvo type="max"/>
        <color rgb="FFFFEF9C"/>
        <color rgb="FF63BE7B"/>
      </colorScale>
    </cfRule>
  </conditionalFormatting>
  <conditionalFormatting sqref="F4:F21">
    <cfRule type="cellIs" dxfId="1" priority="1" operator="notEqual">
      <formula>1</formula>
    </cfRule>
    <cfRule type="cellIs" dxfId="0" priority="2" operator="equal">
      <formula>1</formula>
    </cfRule>
  </conditionalFormatting>
  <conditionalFormatting sqref="G4:G21">
    <cfRule type="dataBar" priority="16">
      <dataBar>
        <cfvo type="min"/>
        <cfvo type="max"/>
        <color rgb="FFFFB628"/>
      </dataBar>
    </cfRule>
  </conditionalFormatting>
  <dataValidations count="3">
    <dataValidation type="whole" allowBlank="1" showInputMessage="1" showErrorMessage="1" error="Niet onderwezen =  0_x000a_Wordt onderwezen = 1" sqref="J2:L3" xr:uid="{00000000-0002-0000-0700-000000000000}">
      <formula1>0</formula1>
      <formula2>1</formula2>
    </dataValidation>
    <dataValidation type="whole" allowBlank="1" showInputMessage="1" showErrorMessage="1" sqref="H2:I3 M2:X3" xr:uid="{00000000-0002-0000-0700-000001000000}">
      <formula1>0</formula1>
      <formula2>1</formula2>
    </dataValidation>
    <dataValidation type="list" allowBlank="1" showInputMessage="1" showErrorMessage="1" error="0 = niet in het curriculum_x000a_1=in het curriculum_x000a_a = komt in het curruculum" sqref="I4:X21" xr:uid="{00000000-0002-0000-0700-000002000000}">
      <formula1>"0,1,a"</formula1>
    </dataValidation>
  </dataValidations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B476690AC04094DFAE3B3BF0E8A4" ma:contentTypeVersion="0" ma:contentTypeDescription="Een nieuw document maken." ma:contentTypeScope="" ma:versionID="396e6a8a09812dedafefec0060812f7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95438-D599-49F1-97E2-92CA8596AE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FAE3F2-253C-4FA0-BA80-833F5BAC5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DB263-AB83-4B1C-961D-8130C99BA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 Bedrijfseconomie</vt:lpstr>
      <vt:lpstr> Marketing</vt:lpstr>
      <vt:lpstr>Techniek</vt:lpstr>
      <vt:lpstr>Organisatiekunde veranderkund</vt:lpstr>
      <vt:lpstr>Operationeel Ketenmanagement</vt:lpstr>
      <vt:lpstr>ICT</vt:lpstr>
      <vt:lpstr>Onderzoeksvaardigheden</vt:lpstr>
      <vt:lpstr>Professional Skils</vt:lpstr>
    </vt:vector>
  </TitlesOfParts>
  <Manager/>
  <Company>Saxion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Koos Slagter</dc:creator>
  <cp:keywords/>
  <dc:description/>
  <cp:lastModifiedBy>Microsoft Office User</cp:lastModifiedBy>
  <cp:revision/>
  <dcterms:created xsi:type="dcterms:W3CDTF">2014-01-20T11:14:44Z</dcterms:created>
  <dcterms:modified xsi:type="dcterms:W3CDTF">2021-02-10T13:37:03Z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0x010100EE99B476690AC04094DFAE3B3BF0E8A4</vt:lpwstr>
  </property>
</Properties>
</file>